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22110" windowHeight="849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82" i="1"/>
  <c r="D181"/>
  <c r="E181" s="1"/>
  <c r="B181"/>
  <c r="D180"/>
  <c r="E180" s="1"/>
  <c r="B180"/>
  <c r="D178"/>
  <c r="E178" s="1"/>
  <c r="B178"/>
  <c r="D177"/>
  <c r="E177" s="1"/>
  <c r="B177"/>
  <c r="E176"/>
  <c r="D176"/>
  <c r="B176"/>
  <c r="E175"/>
  <c r="D175"/>
  <c r="B175"/>
  <c r="D174"/>
  <c r="E174" s="1"/>
  <c r="B174"/>
  <c r="D173"/>
  <c r="E173" s="1"/>
  <c r="B173"/>
  <c r="D171"/>
  <c r="D170"/>
  <c r="D169"/>
  <c r="D168"/>
  <c r="D167"/>
  <c r="D166"/>
  <c r="B166"/>
  <c r="B167" s="1"/>
  <c r="E165"/>
  <c r="D165"/>
  <c r="D164"/>
  <c r="D163"/>
  <c r="D162"/>
  <c r="D161"/>
  <c r="D160"/>
  <c r="E160" s="1"/>
  <c r="B160"/>
  <c r="B161" s="1"/>
  <c r="B162" s="1"/>
  <c r="D159"/>
  <c r="B159"/>
  <c r="D158"/>
  <c r="E158" s="1"/>
  <c r="D156"/>
  <c r="E156" s="1"/>
  <c r="D154"/>
  <c r="E154" s="1"/>
  <c r="D152"/>
  <c r="E152" s="1"/>
  <c r="B152"/>
  <c r="D151"/>
  <c r="E151" s="1"/>
  <c r="B151"/>
  <c r="D150"/>
  <c r="E150" s="1"/>
  <c r="B150"/>
  <c r="D149"/>
  <c r="E149" s="1"/>
  <c r="B149"/>
  <c r="D148"/>
  <c r="B148"/>
  <c r="E147"/>
  <c r="D147"/>
  <c r="B147"/>
  <c r="D146"/>
  <c r="B146"/>
  <c r="E145"/>
  <c r="D144"/>
  <c r="D143"/>
  <c r="D142"/>
  <c r="D141"/>
  <c r="D140"/>
  <c r="E140" s="1"/>
  <c r="B140"/>
  <c r="B141" s="1"/>
  <c r="B142" s="1"/>
  <c r="D139"/>
  <c r="B139"/>
  <c r="D138"/>
  <c r="E138" s="1"/>
  <c r="B138"/>
  <c r="D137"/>
  <c r="B137"/>
  <c r="E136"/>
  <c r="D136"/>
  <c r="D134"/>
  <c r="E134" s="1"/>
  <c r="D133"/>
  <c r="E133" s="1"/>
  <c r="E132"/>
  <c r="D132"/>
  <c r="D130"/>
  <c r="E130" s="1"/>
  <c r="D128"/>
  <c r="E128" s="1"/>
  <c r="D127"/>
  <c r="E127" s="1"/>
  <c r="D125"/>
  <c r="D124"/>
  <c r="D123"/>
  <c r="D122"/>
  <c r="E122" s="1"/>
  <c r="B122"/>
  <c r="B123" s="1"/>
  <c r="B124" s="1"/>
  <c r="D121"/>
  <c r="B121"/>
  <c r="D120"/>
  <c r="E120" s="1"/>
  <c r="B120"/>
  <c r="D119"/>
  <c r="B119"/>
  <c r="E118"/>
  <c r="D118"/>
  <c r="D117"/>
  <c r="E117" s="1"/>
  <c r="B117"/>
  <c r="D116"/>
  <c r="E116" s="1"/>
  <c r="B116"/>
  <c r="D115"/>
  <c r="E115" s="1"/>
  <c r="B115"/>
  <c r="D114"/>
  <c r="B114"/>
  <c r="E113"/>
  <c r="D113"/>
  <c r="B113"/>
  <c r="D112"/>
  <c r="B112"/>
  <c r="D111"/>
  <c r="E111" s="1"/>
  <c r="B111"/>
  <c r="D110"/>
  <c r="E110" s="1"/>
  <c r="E108"/>
  <c r="D108"/>
  <c r="B108"/>
  <c r="D107"/>
  <c r="E107" s="1"/>
  <c r="B107"/>
  <c r="D106"/>
  <c r="E106" s="1"/>
  <c r="B106"/>
  <c r="D105"/>
  <c r="E105" s="1"/>
  <c r="B105"/>
  <c r="D104"/>
  <c r="E104" s="1"/>
  <c r="B104"/>
  <c r="D103"/>
  <c r="B103"/>
  <c r="E102"/>
  <c r="D102"/>
  <c r="B102"/>
  <c r="D101"/>
  <c r="E101" s="1"/>
  <c r="D100"/>
  <c r="D99"/>
  <c r="D98"/>
  <c r="D97"/>
  <c r="D96"/>
  <c r="D95"/>
  <c r="E95" s="1"/>
  <c r="B95"/>
  <c r="B96" s="1"/>
  <c r="B97" s="1"/>
  <c r="B98" s="1"/>
  <c r="B99" s="1"/>
  <c r="B100" s="1"/>
  <c r="D94"/>
  <c r="B94"/>
  <c r="D93"/>
  <c r="E93" s="1"/>
  <c r="D91"/>
  <c r="D90"/>
  <c r="B90"/>
  <c r="B91" s="1"/>
  <c r="D89"/>
  <c r="E89" s="1"/>
  <c r="D88"/>
  <c r="E88" s="1"/>
  <c r="D87"/>
  <c r="D86"/>
  <c r="E86" s="1"/>
  <c r="B86"/>
  <c r="B87" s="1"/>
  <c r="B88" s="1"/>
  <c r="B89" s="1"/>
  <c r="D85"/>
  <c r="B85"/>
  <c r="D84"/>
  <c r="E84" s="1"/>
  <c r="B84"/>
  <c r="D83"/>
  <c r="E83" s="1"/>
  <c r="D82"/>
  <c r="D81"/>
  <c r="E81" s="1"/>
  <c r="B81"/>
  <c r="B82" s="1"/>
  <c r="D80"/>
  <c r="D79"/>
  <c r="D78"/>
  <c r="D77"/>
  <c r="E77" s="1"/>
  <c r="B77"/>
  <c r="B78" s="1"/>
  <c r="D76"/>
  <c r="E76" s="1"/>
  <c r="B76"/>
  <c r="D75"/>
  <c r="B75"/>
  <c r="E74"/>
  <c r="D74"/>
  <c r="D72"/>
  <c r="E72" s="1"/>
  <c r="D71"/>
  <c r="E71" s="1"/>
  <c r="D70"/>
  <c r="E70" s="1"/>
  <c r="D69"/>
  <c r="E69" s="1"/>
  <c r="D68"/>
  <c r="E68" s="1"/>
  <c r="D66"/>
  <c r="E66" s="1"/>
  <c r="D65"/>
  <c r="E65" s="1"/>
  <c r="D64"/>
  <c r="E64" s="1"/>
  <c r="D63"/>
  <c r="E63" s="1"/>
  <c r="E62"/>
  <c r="D62"/>
  <c r="D61"/>
  <c r="E61" s="1"/>
  <c r="E60"/>
  <c r="D60"/>
  <c r="D59"/>
  <c r="E59" s="1"/>
  <c r="D58"/>
  <c r="E58" s="1"/>
  <c r="D57"/>
  <c r="E57" s="1"/>
  <c r="D56"/>
  <c r="E56" s="1"/>
  <c r="D55"/>
  <c r="E55" s="1"/>
  <c r="D54"/>
  <c r="E54" s="1"/>
  <c r="E53"/>
  <c r="D53"/>
  <c r="D52"/>
  <c r="E52" s="1"/>
  <c r="D51"/>
  <c r="E51" s="1"/>
  <c r="D50"/>
  <c r="E50" s="1"/>
  <c r="D48"/>
  <c r="E48" s="1"/>
  <c r="E47"/>
  <c r="D47"/>
  <c r="D46"/>
  <c r="E46" s="1"/>
  <c r="D45"/>
  <c r="E45" s="1"/>
  <c r="D44"/>
  <c r="E44" s="1"/>
  <c r="D43"/>
  <c r="E43" s="1"/>
  <c r="D42"/>
  <c r="E42" s="1"/>
  <c r="D41"/>
  <c r="E41" s="1"/>
  <c r="D40"/>
  <c r="E40" s="1"/>
  <c r="E39"/>
  <c r="D39"/>
  <c r="D38"/>
  <c r="E38" s="1"/>
  <c r="D37"/>
  <c r="E37" s="1"/>
  <c r="D36"/>
  <c r="E36" s="1"/>
  <c r="D35"/>
  <c r="E35" s="1"/>
  <c r="D34"/>
  <c r="E34" s="1"/>
  <c r="D33"/>
  <c r="E33" s="1"/>
  <c r="D31"/>
  <c r="E31" s="1"/>
  <c r="D30"/>
  <c r="E30" s="1"/>
  <c r="D29"/>
  <c r="E29" s="1"/>
  <c r="D28"/>
  <c r="E28" s="1"/>
  <c r="D27"/>
  <c r="E27" s="1"/>
  <c r="D26"/>
  <c r="E26" s="1"/>
  <c r="E25"/>
  <c r="D25"/>
  <c r="D24"/>
  <c r="E24" s="1"/>
  <c r="D23"/>
  <c r="E23" s="1"/>
  <c r="D22"/>
  <c r="E22" s="1"/>
  <c r="D21"/>
  <c r="E21" s="1"/>
  <c r="D20"/>
  <c r="E20" s="1"/>
  <c r="D19"/>
  <c r="E19" s="1"/>
  <c r="D17"/>
  <c r="E17" s="1"/>
  <c r="D15"/>
  <c r="E15" s="1"/>
  <c r="D14"/>
  <c r="E14" s="1"/>
  <c r="E13"/>
  <c r="D13"/>
  <c r="D12"/>
  <c r="E12" s="1"/>
  <c r="D11"/>
  <c r="E11" s="1"/>
  <c r="D10"/>
  <c r="E10" s="1"/>
  <c r="D9"/>
  <c r="E9" s="1"/>
  <c r="D8"/>
  <c r="E8" s="1"/>
  <c r="D7"/>
  <c r="E7" s="1"/>
  <c r="D6"/>
  <c r="E6" s="1"/>
  <c r="E5"/>
  <c r="D5"/>
  <c r="D4"/>
  <c r="E4" s="1"/>
  <c r="D3"/>
  <c r="E3" s="1"/>
  <c r="H3" s="1"/>
  <c r="E82" l="1"/>
  <c r="E121"/>
  <c r="E139"/>
  <c r="E159"/>
  <c r="E94"/>
  <c r="E112"/>
  <c r="E146"/>
  <c r="E119"/>
  <c r="E137"/>
  <c r="E166"/>
  <c r="E123"/>
  <c r="E141"/>
  <c r="E161"/>
  <c r="H4"/>
  <c r="H5" s="1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E90"/>
  <c r="E75"/>
  <c r="E85"/>
  <c r="E103"/>
  <c r="E114"/>
  <c r="E148"/>
  <c r="E96"/>
  <c r="E97"/>
  <c r="B79"/>
  <c r="B80" s="1"/>
  <c r="E80" s="1"/>
  <c r="E78"/>
  <c r="E91"/>
  <c r="E98"/>
  <c r="E99"/>
  <c r="E100"/>
  <c r="E124"/>
  <c r="B125"/>
  <c r="E125" s="1"/>
  <c r="B143"/>
  <c r="B144" s="1"/>
  <c r="E144" s="1"/>
  <c r="E142"/>
  <c r="E87"/>
  <c r="E162"/>
  <c r="B163"/>
  <c r="B164" s="1"/>
  <c r="E164" s="1"/>
  <c r="B168"/>
  <c r="B169" s="1"/>
  <c r="E167"/>
  <c r="B170" l="1"/>
  <c r="E169"/>
  <c r="E168"/>
  <c r="E143"/>
  <c r="E163"/>
  <c r="E79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162" s="1"/>
  <c r="H163" s="1"/>
  <c r="H164" s="1"/>
  <c r="H165" s="1"/>
  <c r="H166" s="1"/>
  <c r="H167" s="1"/>
  <c r="H168" s="1"/>
  <c r="H169" s="1"/>
  <c r="B171" l="1"/>
  <c r="E171" s="1"/>
  <c r="E170"/>
  <c r="H170" s="1"/>
  <c r="H171" l="1"/>
  <c r="H172" s="1"/>
  <c r="H173" s="1"/>
  <c r="H174" s="1"/>
  <c r="H175" s="1"/>
  <c r="H176" s="1"/>
  <c r="H177" s="1"/>
  <c r="H178" s="1"/>
  <c r="H179" s="1"/>
  <c r="H180" s="1"/>
  <c r="H181" s="1"/>
</calcChain>
</file>

<file path=xl/sharedStrings.xml><?xml version="1.0" encoding="utf-8"?>
<sst xmlns="http://schemas.openxmlformats.org/spreadsheetml/2006/main" count="193" uniqueCount="142">
  <si>
    <t>A</t>
  </si>
  <si>
    <t>Lista de Precios Junio 2026</t>
  </si>
  <si>
    <t>Descuento</t>
  </si>
  <si>
    <t>Precios</t>
  </si>
  <si>
    <t>Fecha</t>
  </si>
  <si>
    <t>Cant.</t>
  </si>
  <si>
    <t>Descripcion</t>
  </si>
  <si>
    <t>30 %</t>
  </si>
  <si>
    <t>Sub Total</t>
  </si>
  <si>
    <t>Pagos</t>
  </si>
  <si>
    <t>Saldo</t>
  </si>
  <si>
    <t>de Lista</t>
  </si>
  <si>
    <t xml:space="preserve">14 MEGA LAMINA  90 X 150  cm  ( Contiene 16 Cajas de 4 Laminas ) </t>
  </si>
  <si>
    <t>TACOS  PAPEL 800 hojas 13  Exibidor X 6</t>
  </si>
  <si>
    <t>TACOS  PAPEL 800 hojas 12  Paquetes x 6</t>
  </si>
  <si>
    <t>Paquete x 10  Mazo de Cartas Españolas Redondas Fournier</t>
  </si>
  <si>
    <t>Paquetes x 10 Pack de Cuadernos Oficio Lisos Craf</t>
  </si>
  <si>
    <t>Paquetes x 10 Pack de Cuadernos A4 Lisos Craf</t>
  </si>
  <si>
    <t>Paquetes x 10 Pack de Cuadernos A5 Lisos Craf</t>
  </si>
  <si>
    <t>Paquetes x 10 Pack de Cuadernos A6 Lisos Craf</t>
  </si>
  <si>
    <t xml:space="preserve">Paquete x 25 Remitos A5 de 80 Hojas                                      </t>
  </si>
  <si>
    <t xml:space="preserve">Paquete x 25 Presupuestos A5 de 80 Hojas                            </t>
  </si>
  <si>
    <t xml:space="preserve">Paquete x 25 Remitos A6 de 80 Hojas                                      </t>
  </si>
  <si>
    <t xml:space="preserve">Paquete x 25 Presupuestos A6 de 80 Hojas                           </t>
  </si>
  <si>
    <t>Paquetes x 20 Pack de Cuadernos de Comandas A6</t>
  </si>
  <si>
    <t>Catalogo 2 Porta Celulares</t>
  </si>
  <si>
    <t xml:space="preserve">PORTA CELULAR UNIVERSAL  </t>
  </si>
  <si>
    <t>Catalogo 3 Juegos de Memoria</t>
  </si>
  <si>
    <t>Rompecabezas ( 2 en 1 )  Exibidor x 36 Uninidades</t>
  </si>
  <si>
    <t>MEMOTEST  CAJA 24 piezas  ( 10 DISEÑOS  )  Pasa Naranja  Exibidor</t>
  </si>
  <si>
    <t>MEMOTEST  CAJA 24 piezas  ( 10 DISEÑOS  )  Pasa naranja  Paquete</t>
  </si>
  <si>
    <t>MEMOTEST  CAJA 24 piezas  ( 15 DISEÑOS  )  Personajes  Exibidor</t>
  </si>
  <si>
    <t>MEMOTEST  CAJA 24 piezas  ( 15 DISEÑOS  )  Personajes  Paquete</t>
  </si>
  <si>
    <t>MEMOTEST  CAJA 54 Piezas  ( 8 Diseños )  Personajes  Exibidor</t>
  </si>
  <si>
    <t xml:space="preserve">MEMO CAJA 54 piezasa  Pokuemon </t>
  </si>
  <si>
    <t>MEMO CAJA 54 piezasa  Disney Pizar</t>
  </si>
  <si>
    <t xml:space="preserve">MEMO CAJA 54 piezasa   Brian Rot     </t>
  </si>
  <si>
    <t xml:space="preserve">MEMO CAJA 54 piezasa  Capibara   </t>
  </si>
  <si>
    <t xml:space="preserve">MEMO CAJA 54 piezasa  Stich   </t>
  </si>
  <si>
    <t xml:space="preserve">MEMO CAJA 54 piezasa  Super Herues </t>
  </si>
  <si>
    <t xml:space="preserve">MEMO CAJA 54 piezasa  Prinsesas de Disney  </t>
  </si>
  <si>
    <t>Catalogo 4 Juguetes Didacticos</t>
  </si>
  <si>
    <t xml:space="preserve">Pack de letras y numeros </t>
  </si>
  <si>
    <t>DOMINO CAJA 28 piezas  ( 10 DISEÑOS  )   Exividor</t>
  </si>
  <si>
    <t>DOMINO CAJA 28 piezas  ( 10 DISEÑOS  )   Paquete</t>
  </si>
  <si>
    <t xml:space="preserve">MEGATETRIS  30 X 46 CM </t>
  </si>
  <si>
    <t xml:space="preserve">MEGATETRIS  23 X 30 CM </t>
  </si>
  <si>
    <t xml:space="preserve">PUZZLE ABECEDARIO CAJA ( contiene : 54 piezas ) </t>
  </si>
  <si>
    <t xml:space="preserve">PUZZLE ABECEDARIO El Mar  CAJA ( contiene : 54 piezas ) </t>
  </si>
  <si>
    <t xml:space="preserve">PUZZLE ABECEDARIO Las Heramientas  CAJA ( contiene : 54 piezas ) </t>
  </si>
  <si>
    <t xml:space="preserve">PUZZLE ABECEDARIO La Selba  CAJA ( contiene : 54 piezas ) </t>
  </si>
  <si>
    <t xml:space="preserve">PUZZLE ABECEDARIO Las Verduras  CAJA ( contiene : 54 piezas ) </t>
  </si>
  <si>
    <t xml:space="preserve">PUZZLE ABECEDARIO La Granja  CAJA ( contiene : 54 piezas ) </t>
  </si>
  <si>
    <t xml:space="preserve">PUZZLE ABECEDARIO Los Juguetes  CAJA ( contiene : 54 piezas ) </t>
  </si>
  <si>
    <t xml:space="preserve">SUPER ABECEDARIO DE ENCASTRE ( contiene : 54 piezas ) </t>
  </si>
  <si>
    <t xml:space="preserve">CONTADOR ENCASTRE  </t>
  </si>
  <si>
    <t xml:space="preserve">KATAMINO - PENTOMINO  ( juego didàtico - ingenio ) </t>
  </si>
  <si>
    <t>MEMO CAJA 54 piezasa  ABC</t>
  </si>
  <si>
    <t>Catalogo 5 Juguetes Didacticos</t>
  </si>
  <si>
    <t>Codigo DT-16  ABC Placa 3D Mayusculas de 46 x 30</t>
  </si>
  <si>
    <t>Codigo DT-17  ABC Placa 3D Minusculas de 46 x 30</t>
  </si>
  <si>
    <t>Codigo DT-18  ABC Placa 3D Numeros y Unidades de 46 x 30</t>
  </si>
  <si>
    <t>Codigo DT-19  ABC Placa 3D Figuras y Letra de 46 x 30</t>
  </si>
  <si>
    <t>Codigo DT-20  ABC Placa 3D Figuras y Letra de 46 x 30</t>
  </si>
  <si>
    <t>Codigo DT-21  La Granja 3D Figuras y Letra de 46 x 30</t>
  </si>
  <si>
    <t>Codigo DT-22  Las Herramientas 3D Figuras y Letra de 46 x 30</t>
  </si>
  <si>
    <t>Codigo DT-23  Los Alimentos 3D Figuras y Letra de 46 x 30</t>
  </si>
  <si>
    <t>Codigo DT-24  Los Animales 3D Figuras y Letra de 46 x 30</t>
  </si>
  <si>
    <t>Codigo DT-25  Los Juguetes 3D Figuras y Letra de 46 x 30</t>
  </si>
  <si>
    <t>Codigo DT-26  El Mar 3D Figuras y Letra de 46 x 30</t>
  </si>
  <si>
    <t>Codigo DT-27  El Calendario 3D Figuras y Letra de 46 x 30</t>
  </si>
  <si>
    <t xml:space="preserve">Codigo DT-36  Las Tablas de Multiplicar del 1 al 5 </t>
  </si>
  <si>
    <t>Codigo DT-37  Las Tablas de Multiplicar del 6 al 10</t>
  </si>
  <si>
    <t>Tabla Pitagorica Grande de 46 x 30</t>
  </si>
  <si>
    <t>Tabla Pitagorica Chica de 23 x 30</t>
  </si>
  <si>
    <t>Mapa de La Republica Argentina Puzzle</t>
  </si>
  <si>
    <t>Catalogo 6 Juguetes Didacticos</t>
  </si>
  <si>
    <t>Cajon Puzzles Animales y Letras</t>
  </si>
  <si>
    <t>9 Modelos de Animales y Letras</t>
  </si>
  <si>
    <t>9 Modelos Animales y Numero</t>
  </si>
  <si>
    <t>Cajon Formita Divertidas</t>
  </si>
  <si>
    <t xml:space="preserve">12 Modelos </t>
  </si>
  <si>
    <t>Catalogo 7 Cajon Pack Puzzle</t>
  </si>
  <si>
    <t>Cajon Pack de Puzzles 1</t>
  </si>
  <si>
    <t>6 PUZLE 15 X 15 cm /  4 piezas con marco por 2 Unid.</t>
  </si>
  <si>
    <t xml:space="preserve">12 PUZLE  15 X 30 CM /  15 piezas con marco </t>
  </si>
  <si>
    <t xml:space="preserve">4 PUZLE 23 X 30 cm  15 PIEZAS SIN  marco </t>
  </si>
  <si>
    <t xml:space="preserve">4 PUZLE 23 X 30 cm  18 PIEZAS  con marco </t>
  </si>
  <si>
    <t xml:space="preserve">4 PUZLE 23 X 30 cm  24 PIEZAS con marco </t>
  </si>
  <si>
    <t xml:space="preserve">4 PUZLE 23 X 30 cm   40 PIEZAS  con marco </t>
  </si>
  <si>
    <t xml:space="preserve">6 PUZLE  30 X 46  CM  40 PIEZAS   con marco </t>
  </si>
  <si>
    <t xml:space="preserve">6 PUZLE  30 X 46  CM  80 PIEZAS   con marco </t>
  </si>
  <si>
    <t>Cajon Pack de Puzzles 2</t>
  </si>
  <si>
    <t>Catalogo 8 Pack Puzzles Messi y Dinos</t>
  </si>
  <si>
    <t>Pack de Puzzles Mesi</t>
  </si>
  <si>
    <t xml:space="preserve">6 PUZLE  15 X 30 CM /  15 piezas con marco </t>
  </si>
  <si>
    <t xml:space="preserve">2 PUZLE 23 X 30 cm  15 PIEZAS SIN  marco </t>
  </si>
  <si>
    <t xml:space="preserve">2 PUZLE 23 X 30 cm  18 PIEZAS  con marco </t>
  </si>
  <si>
    <t xml:space="preserve">2 PUZLE 23 X 30 cm  24 PIEZAS con marco </t>
  </si>
  <si>
    <t xml:space="preserve">2 PUZLE 23 X 30 cm   40 PIEZAS  con marco </t>
  </si>
  <si>
    <t xml:space="preserve">2 PUZLE  30 X 46  CM  40 PIEZAS   con marco </t>
  </si>
  <si>
    <t xml:space="preserve">2 PUZLE  30 X 46  CM  80 PIEZAS   con marco </t>
  </si>
  <si>
    <t>Pack de Puzzles Dinos</t>
  </si>
  <si>
    <t xml:space="preserve">4 PUZLE  30 X 46  CM  40 PIEZAS   con marco </t>
  </si>
  <si>
    <t xml:space="preserve">PUZLE  30 X 46  CM  80 PIEZAS   con marco </t>
  </si>
  <si>
    <t>Catalogo 9 Pack Stich y Princesas</t>
  </si>
  <si>
    <t>Pack de Puzzles Stich</t>
  </si>
  <si>
    <t xml:space="preserve">4 PUZLE  30 X 46  CM  80 PIEZAS   con marco </t>
  </si>
  <si>
    <t xml:space="preserve">Pack de Puzzles Princesas </t>
  </si>
  <si>
    <t xml:space="preserve">6 PUZLE  15 X 15 CM /  4 piezas con marco </t>
  </si>
  <si>
    <t xml:space="preserve">3 PUZLE  15 X 30 CM /  15 piezas con marco </t>
  </si>
  <si>
    <t>Catalogo 10 Puzzles de 170 y 240 Piezas con Marco y Fondo</t>
  </si>
  <si>
    <t xml:space="preserve">PUZLE  30 X 46  CM  170  PIEZAS   con marco  y base </t>
  </si>
  <si>
    <t xml:space="preserve">PUZLE  30 X 46  CM  240  PIEZAS   con marco  y base </t>
  </si>
  <si>
    <t>Catalogo 11 Puzzles de 300 Piezas con Marco y Fondo</t>
  </si>
  <si>
    <t xml:space="preserve">PUZLE  30 X 63  CM  300  PIEZAS   con marco  y base </t>
  </si>
  <si>
    <t>Catalogo 12 Puzzles de 170-240-300 Piezas Selección</t>
  </si>
  <si>
    <t>PUZLE  30 X 46  CM  170  PIEZAS   Selección Argentina</t>
  </si>
  <si>
    <t>PUZLE  30 X 46  CM  240  PIEZAS   Selección Argentina</t>
  </si>
  <si>
    <t>PUZLE  30 X 63  CM  300  PIEZAS     Selección Argentina</t>
  </si>
  <si>
    <t>Catalogo 13 Pack Mario Galaxi y Selección Argentina</t>
  </si>
  <si>
    <t>Pack de Puzzles Mario Galaxi</t>
  </si>
  <si>
    <t>Pack de Puzzles Selección Argentina Copa del Mundo</t>
  </si>
  <si>
    <t>Catalogo 14 Pack Caja Stikers Fan</t>
  </si>
  <si>
    <t xml:space="preserve">Caja de 30 Blister por dos Plancaha de stikers en DTF UB  </t>
  </si>
  <si>
    <t>Catalogo 15 Bolsas de Tela de Fantacia 45 x 40 x 10</t>
  </si>
  <si>
    <t>Paquetes x 90 Bolsas Fantacia</t>
  </si>
  <si>
    <t>Articulos Fuera de Catalogo</t>
  </si>
  <si>
    <t>Paquetes de Sobres x 360</t>
  </si>
  <si>
    <t>SOBRE  24 X 30 CM    Fantacia  Papel  90 Gr Obra  Reutilisado</t>
  </si>
  <si>
    <t>SOBRE 17 x 27  CM     Fantacia  Papel  90 Gr Obra  Reutilisado</t>
  </si>
  <si>
    <t>SOBRE 16 X 21  CM    Fantacia  Papel  90 Gr Obra  Reutilisado</t>
  </si>
  <si>
    <t>SOBRE 12 X 19  CM    Fantacia  Papel  90 Gr Obra  Reutilisado</t>
  </si>
  <si>
    <t>SOBRE  11 X 15 CM    Fantacia  Papel  90 Gr Obra  Reutilisado</t>
  </si>
  <si>
    <t>SOBRE  9 X 13,5 CM   Fantacia  Papel  90 Gr Obra  Reutilisado</t>
  </si>
  <si>
    <t>Paquetes de Sobres x 240</t>
  </si>
  <si>
    <t>Pack de Puzzles Infantil</t>
  </si>
  <si>
    <t xml:space="preserve">12 PUZLE  15 X 15 CM /  15 piezas con marco </t>
  </si>
  <si>
    <t>Pack de Puzzles Super Heroes</t>
  </si>
  <si>
    <t xml:space="preserve">8 PUZLE  30 X 46  CM  40 PIEZAS   con marco </t>
  </si>
  <si>
    <t xml:space="preserve">8 PUZLE  30 X 46  CM  80 PIEZAS   con marco </t>
  </si>
  <si>
    <t>Total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</si>
</sst>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" fontId="2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center"/>
    </xf>
    <xf numFmtId="1" fontId="4" fillId="5" borderId="3" xfId="0" applyNumberFormat="1" applyFont="1" applyFill="1" applyBorder="1"/>
    <xf numFmtId="1" fontId="2" fillId="6" borderId="1" xfId="0" applyNumberFormat="1" applyFont="1" applyFill="1" applyBorder="1" applyAlignment="1">
      <alignment horizontal="center"/>
    </xf>
    <xf numFmtId="1" fontId="2" fillId="7" borderId="1" xfId="0" applyNumberFormat="1" applyFont="1" applyFill="1" applyBorder="1" applyAlignment="1">
      <alignment horizontal="center"/>
    </xf>
    <xf numFmtId="1" fontId="2" fillId="8" borderId="1" xfId="0" applyNumberFormat="1" applyFont="1" applyFill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4" fillId="8" borderId="4" xfId="0" applyNumberFormat="1" applyFont="1" applyFill="1" applyBorder="1"/>
    <xf numFmtId="1" fontId="2" fillId="0" borderId="1" xfId="0" applyNumberFormat="1" applyFont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1" fontId="3" fillId="9" borderId="1" xfId="0" applyNumberFormat="1" applyFont="1" applyFill="1" applyBorder="1" applyAlignment="1">
      <alignment horizontal="center"/>
    </xf>
    <xf numFmtId="1" fontId="4" fillId="9" borderId="3" xfId="0" applyNumberFormat="1" applyFont="1" applyFill="1" applyBorder="1"/>
    <xf numFmtId="1" fontId="4" fillId="5" borderId="4" xfId="0" applyNumberFormat="1" applyFont="1" applyFill="1" applyBorder="1"/>
    <xf numFmtId="1" fontId="2" fillId="10" borderId="1" xfId="0" applyNumberFormat="1" applyFont="1" applyFill="1" applyBorder="1" applyAlignment="1">
      <alignment horizontal="center"/>
    </xf>
    <xf numFmtId="1" fontId="3" fillId="10" borderId="1" xfId="0" applyNumberFormat="1" applyFont="1" applyFill="1" applyBorder="1" applyAlignment="1">
      <alignment horizontal="center"/>
    </xf>
    <xf numFmtId="1" fontId="4" fillId="11" borderId="4" xfId="0" applyNumberFormat="1" applyFont="1" applyFill="1" applyBorder="1"/>
    <xf numFmtId="1" fontId="4" fillId="9" borderId="4" xfId="0" applyNumberFormat="1" applyFont="1" applyFill="1" applyBorder="1"/>
    <xf numFmtId="1" fontId="2" fillId="12" borderId="1" xfId="0" applyNumberFormat="1" applyFont="1" applyFill="1" applyBorder="1" applyAlignment="1">
      <alignment horizontal="center"/>
    </xf>
    <xf numFmtId="1" fontId="3" fillId="12" borderId="1" xfId="0" applyNumberFormat="1" applyFont="1" applyFill="1" applyBorder="1" applyAlignment="1">
      <alignment horizontal="center"/>
    </xf>
    <xf numFmtId="1" fontId="4" fillId="12" borderId="4" xfId="0" applyNumberFormat="1" applyFont="1" applyFill="1" applyBorder="1"/>
    <xf numFmtId="1" fontId="2" fillId="3" borderId="1" xfId="0" applyNumberFormat="1" applyFont="1" applyFill="1" applyBorder="1" applyAlignment="1">
      <alignment horizontal="center"/>
    </xf>
    <xf numFmtId="1" fontId="2" fillId="13" borderId="1" xfId="0" applyNumberFormat="1" applyFont="1" applyFill="1" applyBorder="1" applyAlignment="1">
      <alignment horizontal="center"/>
    </xf>
    <xf numFmtId="1" fontId="3" fillId="13" borderId="1" xfId="0" applyNumberFormat="1" applyFont="1" applyFill="1" applyBorder="1" applyAlignment="1">
      <alignment horizontal="center"/>
    </xf>
    <xf numFmtId="1" fontId="4" fillId="13" borderId="4" xfId="0" applyNumberFormat="1" applyFont="1" applyFill="1" applyBorder="1"/>
    <xf numFmtId="1" fontId="4" fillId="14" borderId="4" xfId="0" applyNumberFormat="1" applyFont="1" applyFill="1" applyBorder="1" applyAlignment="1">
      <alignment horizontal="left" vertical="center"/>
    </xf>
    <xf numFmtId="1" fontId="2" fillId="15" borderId="1" xfId="0" applyNumberFormat="1" applyFont="1" applyFill="1" applyBorder="1" applyAlignment="1">
      <alignment horizontal="center"/>
    </xf>
    <xf numFmtId="1" fontId="3" fillId="15" borderId="1" xfId="0" applyNumberFormat="1" applyFont="1" applyFill="1" applyBorder="1" applyAlignment="1">
      <alignment horizontal="center"/>
    </xf>
    <xf numFmtId="1" fontId="4" fillId="15" borderId="4" xfId="0" applyNumberFormat="1" applyFont="1" applyFill="1" applyBorder="1"/>
    <xf numFmtId="1" fontId="2" fillId="16" borderId="1" xfId="0" applyNumberFormat="1" applyFont="1" applyFill="1" applyBorder="1" applyAlignment="1">
      <alignment horizontal="center"/>
    </xf>
    <xf numFmtId="1" fontId="3" fillId="16" borderId="1" xfId="0" applyNumberFormat="1" applyFont="1" applyFill="1" applyBorder="1" applyAlignment="1">
      <alignment horizontal="center"/>
    </xf>
    <xf numFmtId="1" fontId="4" fillId="16" borderId="4" xfId="0" applyNumberFormat="1" applyFont="1" applyFill="1" applyBorder="1"/>
    <xf numFmtId="1" fontId="2" fillId="17" borderId="1" xfId="0" applyNumberFormat="1" applyFont="1" applyFill="1" applyBorder="1" applyAlignment="1">
      <alignment horizontal="center"/>
    </xf>
    <xf numFmtId="1" fontId="3" fillId="17" borderId="1" xfId="0" applyNumberFormat="1" applyFont="1" applyFill="1" applyBorder="1" applyAlignment="1">
      <alignment horizontal="center"/>
    </xf>
    <xf numFmtId="1" fontId="4" fillId="17" borderId="4" xfId="0" applyNumberFormat="1" applyFont="1" applyFill="1" applyBorder="1"/>
    <xf numFmtId="1" fontId="2" fillId="18" borderId="1" xfId="0" applyNumberFormat="1" applyFont="1" applyFill="1" applyBorder="1" applyAlignment="1">
      <alignment horizontal="center"/>
    </xf>
    <xf numFmtId="1" fontId="3" fillId="18" borderId="1" xfId="0" applyNumberFormat="1" applyFont="1" applyFill="1" applyBorder="1" applyAlignment="1">
      <alignment horizontal="center"/>
    </xf>
    <xf numFmtId="1" fontId="4" fillId="18" borderId="4" xfId="0" applyNumberFormat="1" applyFont="1" applyFill="1" applyBorder="1"/>
    <xf numFmtId="1" fontId="2" fillId="19" borderId="1" xfId="0" applyNumberFormat="1" applyFont="1" applyFill="1" applyBorder="1" applyAlignment="1">
      <alignment horizontal="center"/>
    </xf>
    <xf numFmtId="1" fontId="3" fillId="19" borderId="1" xfId="0" applyNumberFormat="1" applyFont="1" applyFill="1" applyBorder="1" applyAlignment="1">
      <alignment horizontal="center"/>
    </xf>
    <xf numFmtId="1" fontId="4" fillId="19" borderId="4" xfId="0" applyNumberFormat="1" applyFont="1" applyFill="1" applyBorder="1"/>
    <xf numFmtId="1" fontId="2" fillId="11" borderId="1" xfId="0" applyNumberFormat="1" applyFont="1" applyFill="1" applyBorder="1" applyAlignment="1">
      <alignment horizontal="center"/>
    </xf>
    <xf numFmtId="1" fontId="3" fillId="11" borderId="1" xfId="0" applyNumberFormat="1" applyFont="1" applyFill="1" applyBorder="1" applyAlignment="1">
      <alignment horizontal="center"/>
    </xf>
    <xf numFmtId="1" fontId="2" fillId="20" borderId="1" xfId="0" applyNumberFormat="1" applyFont="1" applyFill="1" applyBorder="1" applyAlignment="1">
      <alignment horizontal="center"/>
    </xf>
    <xf numFmtId="1" fontId="3" fillId="20" borderId="1" xfId="0" applyNumberFormat="1" applyFont="1" applyFill="1" applyBorder="1" applyAlignment="1">
      <alignment horizontal="center"/>
    </xf>
    <xf numFmtId="1" fontId="4" fillId="20" borderId="3" xfId="0" applyNumberFormat="1" applyFont="1" applyFill="1" applyBorder="1"/>
    <xf numFmtId="1" fontId="2" fillId="21" borderId="1" xfId="0" applyNumberFormat="1" applyFont="1" applyFill="1" applyBorder="1" applyAlignment="1">
      <alignment horizontal="center"/>
    </xf>
    <xf numFmtId="1" fontId="3" fillId="21" borderId="1" xfId="0" applyNumberFormat="1" applyFont="1" applyFill="1" applyBorder="1" applyAlignment="1">
      <alignment horizontal="center"/>
    </xf>
    <xf numFmtId="1" fontId="4" fillId="21" borderId="4" xfId="0" applyNumberFormat="1" applyFont="1" applyFill="1" applyBorder="1"/>
    <xf numFmtId="1" fontId="3" fillId="6" borderId="1" xfId="0" applyNumberFormat="1" applyFont="1" applyFill="1" applyBorder="1" applyAlignment="1">
      <alignment horizontal="center"/>
    </xf>
    <xf numFmtId="1" fontId="4" fillId="6" borderId="3" xfId="0" applyNumberFormat="1" applyFont="1" applyFill="1" applyBorder="1"/>
    <xf numFmtId="1" fontId="2" fillId="22" borderId="1" xfId="0" applyNumberFormat="1" applyFont="1" applyFill="1" applyBorder="1" applyAlignment="1">
      <alignment horizontal="center"/>
    </xf>
    <xf numFmtId="1" fontId="3" fillId="22" borderId="1" xfId="0" applyNumberFormat="1" applyFont="1" applyFill="1" applyBorder="1" applyAlignment="1">
      <alignment horizontal="center"/>
    </xf>
    <xf numFmtId="1" fontId="4" fillId="23" borderId="4" xfId="0" applyNumberFormat="1" applyFont="1" applyFill="1" applyBorder="1" applyAlignment="1">
      <alignment horizontal="left" vertical="center"/>
    </xf>
    <xf numFmtId="1" fontId="4" fillId="24" borderId="4" xfId="0" applyNumberFormat="1" applyFont="1" applyFill="1" applyBorder="1" applyAlignment="1">
      <alignment horizontal="left" vertical="center"/>
    </xf>
    <xf numFmtId="1" fontId="4" fillId="25" borderId="4" xfId="0" applyNumberFormat="1" applyFont="1" applyFill="1" applyBorder="1" applyAlignment="1">
      <alignment horizontal="left" vertical="center"/>
    </xf>
    <xf numFmtId="1" fontId="2" fillId="26" borderId="1" xfId="0" applyNumberFormat="1" applyFont="1" applyFill="1" applyBorder="1" applyAlignment="1">
      <alignment horizontal="center"/>
    </xf>
    <xf numFmtId="1" fontId="3" fillId="26" borderId="1" xfId="0" applyNumberFormat="1" applyFont="1" applyFill="1" applyBorder="1" applyAlignment="1">
      <alignment horizontal="center"/>
    </xf>
    <xf numFmtId="1" fontId="4" fillId="26" borderId="3" xfId="0" applyNumberFormat="1" applyFont="1" applyFill="1" applyBorder="1"/>
    <xf numFmtId="1" fontId="4" fillId="27" borderId="4" xfId="0" applyNumberFormat="1" applyFont="1" applyFill="1" applyBorder="1"/>
    <xf numFmtId="1" fontId="4" fillId="27" borderId="5" xfId="0" applyNumberFormat="1" applyFont="1" applyFill="1" applyBorder="1"/>
    <xf numFmtId="1" fontId="4" fillId="28" borderId="4" xfId="0" applyNumberFormat="1" applyFont="1" applyFill="1" applyBorder="1"/>
    <xf numFmtId="1" fontId="4" fillId="10" borderId="4" xfId="0" applyNumberFormat="1" applyFont="1" applyFill="1" applyBorder="1"/>
    <xf numFmtId="1" fontId="4" fillId="29" borderId="4" xfId="0" applyNumberFormat="1" applyFont="1" applyFill="1" applyBorder="1"/>
    <xf numFmtId="1" fontId="4" fillId="29" borderId="5" xfId="0" applyNumberFormat="1" applyFont="1" applyFill="1" applyBorder="1"/>
    <xf numFmtId="1" fontId="4" fillId="29" borderId="6" xfId="0" applyNumberFormat="1" applyFont="1" applyFill="1" applyBorder="1"/>
    <xf numFmtId="1" fontId="4" fillId="29" borderId="1" xfId="0" applyNumberFormat="1" applyFont="1" applyFill="1" applyBorder="1"/>
    <xf numFmtId="1" fontId="3" fillId="7" borderId="1" xfId="0" applyNumberFormat="1" applyFont="1" applyFill="1" applyBorder="1" applyAlignment="1">
      <alignment horizontal="center"/>
    </xf>
    <xf numFmtId="1" fontId="4" fillId="30" borderId="4" xfId="0" applyNumberFormat="1" applyFont="1" applyFill="1" applyBorder="1" applyAlignment="1">
      <alignment horizontal="left"/>
    </xf>
    <xf numFmtId="1" fontId="4" fillId="30" borderId="4" xfId="0" applyNumberFormat="1" applyFont="1" applyFill="1" applyBorder="1"/>
    <xf numFmtId="1" fontId="2" fillId="31" borderId="1" xfId="0" applyNumberFormat="1" applyFont="1" applyFill="1" applyBorder="1" applyAlignment="1">
      <alignment horizontal="center"/>
    </xf>
    <xf numFmtId="1" fontId="3" fillId="31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4" fillId="32" borderId="4" xfId="0" applyNumberFormat="1" applyFont="1" applyFill="1" applyBorder="1" applyAlignment="1">
      <alignment horizontal="left"/>
    </xf>
    <xf numFmtId="1" fontId="4" fillId="32" borderId="4" xfId="0" applyNumberFormat="1" applyFont="1" applyFill="1" applyBorder="1"/>
    <xf numFmtId="1" fontId="4" fillId="32" borderId="5" xfId="0" applyNumberFormat="1" applyFont="1" applyFill="1" applyBorder="1"/>
    <xf numFmtId="1" fontId="4" fillId="32" borderId="6" xfId="0" applyNumberFormat="1" applyFont="1" applyFill="1" applyBorder="1"/>
    <xf numFmtId="0" fontId="2" fillId="31" borderId="0" xfId="0" applyFont="1" applyFill="1"/>
    <xf numFmtId="1" fontId="4" fillId="32" borderId="1" xfId="0" applyNumberFormat="1" applyFont="1" applyFill="1" applyBorder="1"/>
    <xf numFmtId="1" fontId="4" fillId="6" borderId="4" xfId="0" applyNumberFormat="1" applyFont="1" applyFill="1" applyBorder="1"/>
    <xf numFmtId="1" fontId="4" fillId="33" borderId="5" xfId="0" applyNumberFormat="1" applyFont="1" applyFill="1" applyBorder="1"/>
    <xf numFmtId="1" fontId="4" fillId="33" borderId="4" xfId="0" applyNumberFormat="1" applyFont="1" applyFill="1" applyBorder="1"/>
    <xf numFmtId="1" fontId="1" fillId="10" borderId="1" xfId="0" applyNumberFormat="1" applyFont="1" applyFill="1" applyBorder="1" applyAlignment="1">
      <alignment horizontal="center"/>
    </xf>
    <xf numFmtId="1" fontId="3" fillId="13" borderId="7" xfId="0" applyNumberFormat="1" applyFont="1" applyFill="1" applyBorder="1" applyAlignment="1">
      <alignment horizontal="center"/>
    </xf>
    <xf numFmtId="1" fontId="2" fillId="0" borderId="0" xfId="0" applyNumberFormat="1" applyFont="1"/>
    <xf numFmtId="1" fontId="1" fillId="2" borderId="1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S235"/>
  <sheetViews>
    <sheetView tabSelected="1" topLeftCell="A154" workbookViewId="0">
      <selection activeCell="C172" sqref="C172"/>
    </sheetView>
  </sheetViews>
  <sheetFormatPr baseColWidth="10" defaultRowHeight="15"/>
  <cols>
    <col min="1" max="1" width="5.85546875" style="94" bestFit="1" customWidth="1"/>
    <col min="2" max="2" width="5.42578125" style="95" bestFit="1" customWidth="1"/>
    <col min="3" max="3" width="58.28515625" style="95" bestFit="1" customWidth="1"/>
    <col min="4" max="4" width="10.140625" style="94" bestFit="1" customWidth="1"/>
    <col min="5" max="5" width="10.5703125" style="94" bestFit="1" customWidth="1"/>
    <col min="6" max="7" width="7.5703125" style="94" bestFit="1" customWidth="1"/>
    <col min="8" max="8" width="10.5703125" style="94" bestFit="1" customWidth="1"/>
    <col min="9" max="9" width="9.28515625" style="94" bestFit="1" customWidth="1"/>
    <col min="10" max="10" width="8.5703125" style="96" bestFit="1" customWidth="1"/>
  </cols>
  <sheetData>
    <row r="1" spans="1:10" ht="15.75" thickBot="1">
      <c r="A1" s="1" t="s">
        <v>0</v>
      </c>
      <c r="B1" s="2"/>
      <c r="C1" s="3" t="s">
        <v>1</v>
      </c>
      <c r="D1" s="4" t="s">
        <v>2</v>
      </c>
      <c r="E1" s="5"/>
      <c r="F1" s="5"/>
      <c r="G1" s="5"/>
      <c r="H1" s="1"/>
      <c r="I1" s="4" t="s">
        <v>3</v>
      </c>
      <c r="J1"/>
    </row>
    <row r="2" spans="1:10" ht="15.75" thickBot="1">
      <c r="A2" s="6" t="s">
        <v>4</v>
      </c>
      <c r="B2" s="7" t="s">
        <v>5</v>
      </c>
      <c r="C2" s="7" t="s">
        <v>6</v>
      </c>
      <c r="D2" s="6" t="s">
        <v>7</v>
      </c>
      <c r="E2" s="6" t="s">
        <v>8</v>
      </c>
      <c r="F2" s="8">
        <v>0</v>
      </c>
      <c r="G2" s="6" t="s">
        <v>9</v>
      </c>
      <c r="H2" s="6" t="s">
        <v>10</v>
      </c>
      <c r="I2" s="6" t="s">
        <v>11</v>
      </c>
      <c r="J2"/>
    </row>
    <row r="3" spans="1:10" ht="15.75" thickBot="1">
      <c r="A3" s="9"/>
      <c r="B3" s="10">
        <v>16</v>
      </c>
      <c r="C3" s="11" t="s">
        <v>12</v>
      </c>
      <c r="D3" s="12">
        <f t="shared" ref="D3:D15" si="0">I3-(I3*30%)</f>
        <v>4750.0000099999997</v>
      </c>
      <c r="E3" s="13">
        <f t="shared" ref="E3:E15" si="1">D3*B3</f>
        <v>76000.000159999996</v>
      </c>
      <c r="F3" s="13"/>
      <c r="G3" s="13"/>
      <c r="H3" s="13">
        <f>E3</f>
        <v>76000.000159999996</v>
      </c>
      <c r="I3" s="13">
        <v>6785.7142999999996</v>
      </c>
      <c r="J3"/>
    </row>
    <row r="4" spans="1:10" ht="15.75" thickBot="1">
      <c r="A4" s="14"/>
      <c r="B4" s="15">
        <v>6</v>
      </c>
      <c r="C4" s="16" t="s">
        <v>13</v>
      </c>
      <c r="D4" s="12">
        <f t="shared" si="0"/>
        <v>3250.0000400000004</v>
      </c>
      <c r="E4" s="13">
        <f t="shared" si="1"/>
        <v>19500.000240000001</v>
      </c>
      <c r="F4" s="13"/>
      <c r="G4" s="13"/>
      <c r="H4" s="13">
        <f>H3+E4+F4-G4</f>
        <v>95500.00039999999</v>
      </c>
      <c r="I4" s="17">
        <v>4642.8572000000004</v>
      </c>
      <c r="J4"/>
    </row>
    <row r="5" spans="1:10" ht="15.75" thickBot="1">
      <c r="A5" s="14"/>
      <c r="B5" s="15">
        <v>6</v>
      </c>
      <c r="C5" s="16" t="s">
        <v>14</v>
      </c>
      <c r="D5" s="12">
        <f t="shared" si="0"/>
        <v>3250.0000400000004</v>
      </c>
      <c r="E5" s="13">
        <f t="shared" si="1"/>
        <v>19500.000240000001</v>
      </c>
      <c r="F5" s="13"/>
      <c r="G5" s="13"/>
      <c r="H5" s="13">
        <f t="shared" ref="H5:H68" si="2">H4+E5+F5-G5</f>
        <v>115000.00063999998</v>
      </c>
      <c r="I5" s="17">
        <v>4642.8572000000004</v>
      </c>
      <c r="J5"/>
    </row>
    <row r="6" spans="1:10" ht="15.75" thickBot="1">
      <c r="A6" s="18"/>
      <c r="B6" s="19">
        <v>1</v>
      </c>
      <c r="C6" s="20" t="s">
        <v>15</v>
      </c>
      <c r="D6" s="12">
        <f t="shared" si="0"/>
        <v>2800</v>
      </c>
      <c r="E6" s="13">
        <f t="shared" si="1"/>
        <v>2800</v>
      </c>
      <c r="F6" s="13"/>
      <c r="G6" s="13"/>
      <c r="H6" s="13">
        <f t="shared" si="2"/>
        <v>117800.00063999998</v>
      </c>
      <c r="I6" s="17">
        <v>4000</v>
      </c>
      <c r="J6"/>
    </row>
    <row r="7" spans="1:10" ht="15.75" thickBot="1">
      <c r="A7" s="9"/>
      <c r="B7" s="10">
        <v>10</v>
      </c>
      <c r="C7" s="21" t="s">
        <v>16</v>
      </c>
      <c r="D7" s="12">
        <f t="shared" si="0"/>
        <v>1225</v>
      </c>
      <c r="E7" s="13">
        <f t="shared" si="1"/>
        <v>12250</v>
      </c>
      <c r="F7" s="13"/>
      <c r="G7" s="13"/>
      <c r="H7" s="13">
        <f t="shared" si="2"/>
        <v>130050.00063999998</v>
      </c>
      <c r="I7" s="17">
        <v>1750</v>
      </c>
      <c r="J7"/>
    </row>
    <row r="8" spans="1:10" ht="15.75" thickBot="1">
      <c r="A8" s="9"/>
      <c r="B8" s="10">
        <v>10</v>
      </c>
      <c r="C8" s="21" t="s">
        <v>17</v>
      </c>
      <c r="D8" s="12">
        <f t="shared" si="0"/>
        <v>999.99998000000005</v>
      </c>
      <c r="E8" s="13">
        <f t="shared" si="1"/>
        <v>9999.9998000000014</v>
      </c>
      <c r="F8" s="13"/>
      <c r="G8" s="13"/>
      <c r="H8" s="13">
        <f t="shared" si="2"/>
        <v>140050.00043999997</v>
      </c>
      <c r="I8" s="17">
        <v>1428.5714</v>
      </c>
      <c r="J8"/>
    </row>
    <row r="9" spans="1:10" ht="15.75" thickBot="1">
      <c r="A9" s="9"/>
      <c r="B9" s="10">
        <v>10</v>
      </c>
      <c r="C9" s="21" t="s">
        <v>18</v>
      </c>
      <c r="D9" s="12">
        <f t="shared" si="0"/>
        <v>599.99995999999999</v>
      </c>
      <c r="E9" s="13">
        <f t="shared" si="1"/>
        <v>5999.9996000000001</v>
      </c>
      <c r="F9" s="13"/>
      <c r="G9" s="13"/>
      <c r="H9" s="13">
        <f t="shared" si="2"/>
        <v>146050.00003999998</v>
      </c>
      <c r="I9" s="17">
        <v>857.14279999999997</v>
      </c>
      <c r="J9"/>
    </row>
    <row r="10" spans="1:10" ht="15.75" thickBot="1">
      <c r="A10" s="9"/>
      <c r="B10" s="10">
        <v>10</v>
      </c>
      <c r="C10" s="21" t="s">
        <v>19</v>
      </c>
      <c r="D10" s="12">
        <f t="shared" si="0"/>
        <v>350</v>
      </c>
      <c r="E10" s="13">
        <f t="shared" si="1"/>
        <v>3500</v>
      </c>
      <c r="F10" s="13"/>
      <c r="G10" s="13"/>
      <c r="H10" s="13">
        <f t="shared" si="2"/>
        <v>149550.00003999998</v>
      </c>
      <c r="I10" s="17">
        <v>500</v>
      </c>
      <c r="J10"/>
    </row>
    <row r="11" spans="1:10" ht="15.75" thickBot="1">
      <c r="A11" s="22"/>
      <c r="B11" s="23">
        <v>25</v>
      </c>
      <c r="C11" s="24" t="s">
        <v>20</v>
      </c>
      <c r="D11" s="12">
        <f t="shared" si="0"/>
        <v>1099.9999850000002</v>
      </c>
      <c r="E11" s="13">
        <f t="shared" si="1"/>
        <v>27499.999625000004</v>
      </c>
      <c r="F11" s="13"/>
      <c r="G11" s="13"/>
      <c r="H11" s="13">
        <f t="shared" si="2"/>
        <v>177049.99966499998</v>
      </c>
      <c r="I11" s="17">
        <v>1571.4285500000001</v>
      </c>
      <c r="J11"/>
    </row>
    <row r="12" spans="1:10" ht="15.75" thickBot="1">
      <c r="A12" s="22"/>
      <c r="B12" s="23">
        <v>25</v>
      </c>
      <c r="C12" s="24" t="s">
        <v>21</v>
      </c>
      <c r="D12" s="12">
        <f t="shared" si="0"/>
        <v>1100.000006</v>
      </c>
      <c r="E12" s="13">
        <f t="shared" si="1"/>
        <v>27500.00015</v>
      </c>
      <c r="F12" s="13"/>
      <c r="G12" s="13"/>
      <c r="H12" s="13">
        <f t="shared" si="2"/>
        <v>204549.99981499999</v>
      </c>
      <c r="I12" s="17">
        <v>1571.42858</v>
      </c>
      <c r="J12"/>
    </row>
    <row r="13" spans="1:10" ht="15.75" thickBot="1">
      <c r="A13" s="18"/>
      <c r="B13" s="19">
        <v>25</v>
      </c>
      <c r="C13" s="25" t="s">
        <v>22</v>
      </c>
      <c r="D13" s="12">
        <f t="shared" si="0"/>
        <v>650.00001500000008</v>
      </c>
      <c r="E13" s="13">
        <f t="shared" si="1"/>
        <v>16250.000375000001</v>
      </c>
      <c r="F13" s="13"/>
      <c r="G13" s="13"/>
      <c r="H13" s="13">
        <f t="shared" si="2"/>
        <v>220800.00018999999</v>
      </c>
      <c r="I13" s="17">
        <v>928.57145000000003</v>
      </c>
      <c r="J13"/>
    </row>
    <row r="14" spans="1:10" ht="15.75" thickBot="1">
      <c r="A14" s="18"/>
      <c r="B14" s="19">
        <v>25</v>
      </c>
      <c r="C14" s="25" t="s">
        <v>23</v>
      </c>
      <c r="D14" s="12">
        <f t="shared" si="0"/>
        <v>649.99998000000005</v>
      </c>
      <c r="E14" s="13">
        <f t="shared" si="1"/>
        <v>16249.999500000002</v>
      </c>
      <c r="F14" s="13"/>
      <c r="G14" s="13"/>
      <c r="H14" s="13">
        <f t="shared" si="2"/>
        <v>237049.99969</v>
      </c>
      <c r="I14" s="17">
        <v>928.57140000000004</v>
      </c>
      <c r="J14"/>
    </row>
    <row r="15" spans="1:10" ht="15.75" thickBot="1">
      <c r="A15" s="26"/>
      <c r="B15" s="27">
        <v>20</v>
      </c>
      <c r="C15" s="28" t="s">
        <v>24</v>
      </c>
      <c r="D15" s="12">
        <f t="shared" si="0"/>
        <v>385</v>
      </c>
      <c r="E15" s="13">
        <f t="shared" si="1"/>
        <v>7700</v>
      </c>
      <c r="F15" s="13"/>
      <c r="G15" s="13"/>
      <c r="H15" s="13">
        <f t="shared" si="2"/>
        <v>244749.99969</v>
      </c>
      <c r="I15" s="17">
        <v>550</v>
      </c>
      <c r="J15"/>
    </row>
    <row r="16" spans="1:10" ht="15.75" thickBot="1">
      <c r="A16" s="6"/>
      <c r="B16" s="7"/>
      <c r="C16" s="7" t="s">
        <v>25</v>
      </c>
      <c r="D16" s="29"/>
      <c r="E16" s="29"/>
      <c r="F16" s="6"/>
      <c r="G16" s="6"/>
      <c r="H16" s="13">
        <f t="shared" si="2"/>
        <v>244749.99969</v>
      </c>
      <c r="I16" s="6"/>
      <c r="J16"/>
    </row>
    <row r="17" spans="1:10" ht="15.75" thickBot="1">
      <c r="A17" s="30"/>
      <c r="B17" s="31">
        <v>48</v>
      </c>
      <c r="C17" s="32" t="s">
        <v>26</v>
      </c>
      <c r="D17" s="12">
        <f>I17-(I17*30%)</f>
        <v>2840.0000019999998</v>
      </c>
      <c r="E17" s="13">
        <f>D17*B17</f>
        <v>136320.00009599997</v>
      </c>
      <c r="F17" s="13"/>
      <c r="G17" s="13"/>
      <c r="H17" s="13">
        <f t="shared" si="2"/>
        <v>381069.999786</v>
      </c>
      <c r="I17" s="17">
        <v>4057.1428599999999</v>
      </c>
      <c r="J17"/>
    </row>
    <row r="18" spans="1:10" ht="15.75" thickBot="1">
      <c r="A18" s="6"/>
      <c r="B18" s="7"/>
      <c r="C18" s="7" t="s">
        <v>27</v>
      </c>
      <c r="D18" s="29"/>
      <c r="E18" s="29"/>
      <c r="F18" s="6"/>
      <c r="G18" s="6"/>
      <c r="H18" s="13">
        <f t="shared" si="2"/>
        <v>381069.999786</v>
      </c>
      <c r="I18" s="6"/>
      <c r="J18"/>
    </row>
    <row r="19" spans="1:10" ht="15.75" thickBot="1">
      <c r="A19" s="22"/>
      <c r="B19" s="23">
        <v>36</v>
      </c>
      <c r="C19" s="33" t="s">
        <v>28</v>
      </c>
      <c r="D19" s="12">
        <f t="shared" ref="D19:D31" si="3">I19-(I19*30%)</f>
        <v>2235.0000049999999</v>
      </c>
      <c r="E19" s="13">
        <f t="shared" ref="E19:E31" si="4">D19*B19</f>
        <v>80460.000180000003</v>
      </c>
      <c r="F19" s="13"/>
      <c r="G19" s="13"/>
      <c r="H19" s="13">
        <f t="shared" si="2"/>
        <v>461529.99996599997</v>
      </c>
      <c r="I19" s="17">
        <v>3192.8571499999998</v>
      </c>
      <c r="J19"/>
    </row>
    <row r="20" spans="1:10" ht="15.75" thickBot="1">
      <c r="A20" s="34"/>
      <c r="B20" s="35">
        <v>10</v>
      </c>
      <c r="C20" s="36" t="s">
        <v>29</v>
      </c>
      <c r="D20" s="12">
        <f t="shared" si="3"/>
        <v>4428.0000099999997</v>
      </c>
      <c r="E20" s="13">
        <f t="shared" si="4"/>
        <v>44280.000099999997</v>
      </c>
      <c r="F20" s="13"/>
      <c r="G20" s="13"/>
      <c r="H20" s="13">
        <f t="shared" si="2"/>
        <v>505810.00006599998</v>
      </c>
      <c r="I20" s="17">
        <v>6325.7142999999996</v>
      </c>
      <c r="J20"/>
    </row>
    <row r="21" spans="1:10" ht="15.75" thickBot="1">
      <c r="A21" s="34"/>
      <c r="B21" s="35">
        <v>10</v>
      </c>
      <c r="C21" s="36" t="s">
        <v>30</v>
      </c>
      <c r="D21" s="12">
        <f t="shared" si="3"/>
        <v>4428.0000099999997</v>
      </c>
      <c r="E21" s="13">
        <f t="shared" si="4"/>
        <v>44280.000099999997</v>
      </c>
      <c r="F21" s="13"/>
      <c r="G21" s="13"/>
      <c r="H21" s="13">
        <f t="shared" si="2"/>
        <v>550090.00016599998</v>
      </c>
      <c r="I21" s="17">
        <v>6325.7142999999996</v>
      </c>
      <c r="J21"/>
    </row>
    <row r="22" spans="1:10" ht="15.75" thickBot="1">
      <c r="A22" s="37"/>
      <c r="B22" s="38">
        <v>15</v>
      </c>
      <c r="C22" s="39" t="s">
        <v>31</v>
      </c>
      <c r="D22" s="12">
        <f t="shared" si="3"/>
        <v>4428.0000099999997</v>
      </c>
      <c r="E22" s="13">
        <f t="shared" si="4"/>
        <v>66420.000149999993</v>
      </c>
      <c r="F22" s="13"/>
      <c r="G22" s="13"/>
      <c r="H22" s="13">
        <f t="shared" si="2"/>
        <v>616510.00031599996</v>
      </c>
      <c r="I22" s="17">
        <v>6325.7142999999996</v>
      </c>
      <c r="J22"/>
    </row>
    <row r="23" spans="1:10" ht="15.75" thickBot="1">
      <c r="A23" s="37"/>
      <c r="B23" s="38">
        <v>15</v>
      </c>
      <c r="C23" s="39" t="s">
        <v>32</v>
      </c>
      <c r="D23" s="12">
        <f t="shared" si="3"/>
        <v>4428.0000099999997</v>
      </c>
      <c r="E23" s="13">
        <f t="shared" si="4"/>
        <v>66420.000149999993</v>
      </c>
      <c r="F23" s="13"/>
      <c r="G23" s="13"/>
      <c r="H23" s="13">
        <f t="shared" si="2"/>
        <v>682930.00046599994</v>
      </c>
      <c r="I23" s="17">
        <v>6325.7142999999996</v>
      </c>
      <c r="J23"/>
    </row>
    <row r="24" spans="1:10" ht="15.75" thickBot="1">
      <c r="A24" s="40"/>
      <c r="B24" s="41">
        <v>8</v>
      </c>
      <c r="C24" s="42" t="s">
        <v>33</v>
      </c>
      <c r="D24" s="12">
        <f t="shared" si="3"/>
        <v>11470.00001</v>
      </c>
      <c r="E24" s="13">
        <f t="shared" si="4"/>
        <v>91760.000079999998</v>
      </c>
      <c r="F24" s="13"/>
      <c r="G24" s="13"/>
      <c r="H24" s="13">
        <f t="shared" si="2"/>
        <v>774690.00054599997</v>
      </c>
      <c r="I24" s="17">
        <v>16385.7143</v>
      </c>
      <c r="J24"/>
    </row>
    <row r="25" spans="1:10" ht="15.75" thickBot="1">
      <c r="A25" s="43"/>
      <c r="B25" s="44">
        <v>1</v>
      </c>
      <c r="C25" s="45" t="s">
        <v>34</v>
      </c>
      <c r="D25" s="12">
        <f t="shared" si="3"/>
        <v>11470.00001</v>
      </c>
      <c r="E25" s="13">
        <f t="shared" si="4"/>
        <v>11470.00001</v>
      </c>
      <c r="F25" s="13"/>
      <c r="G25" s="13"/>
      <c r="H25" s="13">
        <f t="shared" si="2"/>
        <v>786160.00055599993</v>
      </c>
      <c r="I25" s="17">
        <v>16385.7143</v>
      </c>
      <c r="J25"/>
    </row>
    <row r="26" spans="1:10" ht="15.75" thickBot="1">
      <c r="A26" s="43"/>
      <c r="B26" s="44">
        <v>1</v>
      </c>
      <c r="C26" s="45" t="s">
        <v>35</v>
      </c>
      <c r="D26" s="12">
        <f t="shared" si="3"/>
        <v>11470.00001</v>
      </c>
      <c r="E26" s="13">
        <f t="shared" si="4"/>
        <v>11470.00001</v>
      </c>
      <c r="F26" s="13"/>
      <c r="G26" s="13"/>
      <c r="H26" s="13">
        <f t="shared" si="2"/>
        <v>797630.00056599989</v>
      </c>
      <c r="I26" s="17">
        <v>16385.7143</v>
      </c>
      <c r="J26"/>
    </row>
    <row r="27" spans="1:10" ht="15.75" thickBot="1">
      <c r="A27" s="43"/>
      <c r="B27" s="44">
        <v>1</v>
      </c>
      <c r="C27" s="45" t="s">
        <v>36</v>
      </c>
      <c r="D27" s="12">
        <f t="shared" si="3"/>
        <v>11470.00001</v>
      </c>
      <c r="E27" s="13">
        <f t="shared" si="4"/>
        <v>11470.00001</v>
      </c>
      <c r="F27" s="13"/>
      <c r="G27" s="13"/>
      <c r="H27" s="13">
        <f t="shared" si="2"/>
        <v>809100.00057599985</v>
      </c>
      <c r="I27" s="17">
        <v>16385.7143</v>
      </c>
      <c r="J27"/>
    </row>
    <row r="28" spans="1:10" ht="15.75" thickBot="1">
      <c r="A28" s="43"/>
      <c r="B28" s="44">
        <v>1</v>
      </c>
      <c r="C28" s="45" t="s">
        <v>37</v>
      </c>
      <c r="D28" s="12">
        <f t="shared" si="3"/>
        <v>11470.00001</v>
      </c>
      <c r="E28" s="13">
        <f t="shared" si="4"/>
        <v>11470.00001</v>
      </c>
      <c r="F28" s="13"/>
      <c r="G28" s="13"/>
      <c r="H28" s="13">
        <f t="shared" si="2"/>
        <v>820570.00058599981</v>
      </c>
      <c r="I28" s="17">
        <v>16385.7143</v>
      </c>
      <c r="J28"/>
    </row>
    <row r="29" spans="1:10" ht="15.75" thickBot="1">
      <c r="A29" s="43"/>
      <c r="B29" s="44">
        <v>1</v>
      </c>
      <c r="C29" s="45" t="s">
        <v>38</v>
      </c>
      <c r="D29" s="12">
        <f t="shared" si="3"/>
        <v>11470.00001</v>
      </c>
      <c r="E29" s="13">
        <f t="shared" si="4"/>
        <v>11470.00001</v>
      </c>
      <c r="F29" s="13"/>
      <c r="G29" s="13"/>
      <c r="H29" s="13">
        <f t="shared" si="2"/>
        <v>832040.00059599977</v>
      </c>
      <c r="I29" s="17">
        <v>16385.7143</v>
      </c>
      <c r="J29"/>
    </row>
    <row r="30" spans="1:10" ht="15.75" thickBot="1">
      <c r="A30" s="43"/>
      <c r="B30" s="44">
        <v>1</v>
      </c>
      <c r="C30" s="45" t="s">
        <v>39</v>
      </c>
      <c r="D30" s="12">
        <f t="shared" si="3"/>
        <v>11470.00001</v>
      </c>
      <c r="E30" s="13">
        <f t="shared" si="4"/>
        <v>11470.00001</v>
      </c>
      <c r="F30" s="13"/>
      <c r="G30" s="13"/>
      <c r="H30" s="13">
        <f t="shared" si="2"/>
        <v>843510.00060599972</v>
      </c>
      <c r="I30" s="17">
        <v>16385.7143</v>
      </c>
      <c r="J30"/>
    </row>
    <row r="31" spans="1:10" ht="15.75" thickBot="1">
      <c r="A31" s="43"/>
      <c r="B31" s="44">
        <v>1</v>
      </c>
      <c r="C31" s="45" t="s">
        <v>40</v>
      </c>
      <c r="D31" s="12">
        <f t="shared" si="3"/>
        <v>11470.00001</v>
      </c>
      <c r="E31" s="13">
        <f t="shared" si="4"/>
        <v>11470.00001</v>
      </c>
      <c r="F31" s="13"/>
      <c r="G31" s="13"/>
      <c r="H31" s="13">
        <f t="shared" si="2"/>
        <v>854980.00061599968</v>
      </c>
      <c r="I31" s="17">
        <v>16385.7143</v>
      </c>
      <c r="J31"/>
    </row>
    <row r="32" spans="1:10" ht="15.75" thickBot="1">
      <c r="A32" s="6"/>
      <c r="B32" s="7"/>
      <c r="C32" s="7" t="s">
        <v>41</v>
      </c>
      <c r="D32" s="29"/>
      <c r="E32" s="29"/>
      <c r="F32" s="6"/>
      <c r="G32" s="6"/>
      <c r="H32" s="13">
        <f t="shared" si="2"/>
        <v>854980.00061599968</v>
      </c>
      <c r="I32" s="6"/>
      <c r="J32"/>
    </row>
    <row r="33" spans="1:10" ht="15.75" thickBot="1">
      <c r="A33" s="26"/>
      <c r="B33" s="27">
        <v>16</v>
      </c>
      <c r="C33" s="28" t="s">
        <v>42</v>
      </c>
      <c r="D33" s="12">
        <f>I33-(I33*30%)</f>
        <v>11949.999985</v>
      </c>
      <c r="E33" s="13">
        <f t="shared" ref="E33:E48" si="5">D33*B33</f>
        <v>191199.99976000001</v>
      </c>
      <c r="F33" s="13"/>
      <c r="G33" s="13"/>
      <c r="H33" s="13">
        <f t="shared" si="2"/>
        <v>1046180.0003759997</v>
      </c>
      <c r="I33" s="17">
        <v>17071.428550000001</v>
      </c>
      <c r="J33"/>
    </row>
    <row r="34" spans="1:10" ht="15.75" thickBot="1">
      <c r="A34" s="46"/>
      <c r="B34" s="47">
        <v>10</v>
      </c>
      <c r="C34" s="48" t="s">
        <v>43</v>
      </c>
      <c r="D34" s="12">
        <f>I34-(I34*30%)</f>
        <v>3099.9999799999996</v>
      </c>
      <c r="E34" s="13">
        <f t="shared" si="5"/>
        <v>30999.999799999998</v>
      </c>
      <c r="F34" s="13"/>
      <c r="G34" s="13"/>
      <c r="H34" s="13">
        <f t="shared" si="2"/>
        <v>1077180.0001759997</v>
      </c>
      <c r="I34" s="17">
        <v>4428.5713999999998</v>
      </c>
      <c r="J34"/>
    </row>
    <row r="35" spans="1:10" ht="15.75" thickBot="1">
      <c r="A35" s="46"/>
      <c r="B35" s="47">
        <v>10</v>
      </c>
      <c r="C35" s="48" t="s">
        <v>44</v>
      </c>
      <c r="D35" s="12">
        <f>I35-(I35*30%)</f>
        <v>3099.9999799999996</v>
      </c>
      <c r="E35" s="13">
        <f t="shared" si="5"/>
        <v>30999.999799999998</v>
      </c>
      <c r="F35" s="13"/>
      <c r="G35" s="13"/>
      <c r="H35" s="13">
        <f t="shared" si="2"/>
        <v>1108179.9999759998</v>
      </c>
      <c r="I35" s="17">
        <v>4428.5713999999998</v>
      </c>
      <c r="J35"/>
    </row>
    <row r="36" spans="1:10" ht="15.75" thickBot="1">
      <c r="A36" s="49"/>
      <c r="B36" s="50">
        <v>1</v>
      </c>
      <c r="C36" s="24" t="s">
        <v>45</v>
      </c>
      <c r="D36" s="12">
        <f t="shared" ref="D36:D37" si="6">I36-(I36*30%)</f>
        <v>12550.000400000001</v>
      </c>
      <c r="E36" s="13">
        <f t="shared" si="5"/>
        <v>12550.000400000001</v>
      </c>
      <c r="F36" s="13"/>
      <c r="G36" s="13"/>
      <c r="H36" s="13">
        <f t="shared" si="2"/>
        <v>1120730.0003759998</v>
      </c>
      <c r="I36" s="17">
        <v>17928.572</v>
      </c>
      <c r="J36"/>
    </row>
    <row r="37" spans="1:10" ht="15.75" thickBot="1">
      <c r="A37" s="49"/>
      <c r="B37" s="50">
        <v>1</v>
      </c>
      <c r="C37" s="24" t="s">
        <v>46</v>
      </c>
      <c r="D37" s="12">
        <f t="shared" si="6"/>
        <v>6519.9994999999999</v>
      </c>
      <c r="E37" s="13">
        <f t="shared" si="5"/>
        <v>6519.9994999999999</v>
      </c>
      <c r="F37" s="13"/>
      <c r="G37" s="13"/>
      <c r="H37" s="13">
        <f t="shared" si="2"/>
        <v>1127249.9998759998</v>
      </c>
      <c r="I37" s="17">
        <v>9314.2849999999999</v>
      </c>
      <c r="J37"/>
    </row>
    <row r="38" spans="1:10" ht="15.75" thickBot="1">
      <c r="A38" s="51"/>
      <c r="B38" s="52">
        <v>1</v>
      </c>
      <c r="C38" s="53" t="s">
        <v>47</v>
      </c>
      <c r="D38" s="12">
        <f t="shared" ref="D38:D48" si="7">I38-(I38*30%)</f>
        <v>9140.0001000000011</v>
      </c>
      <c r="E38" s="13">
        <f t="shared" si="5"/>
        <v>9140.0001000000011</v>
      </c>
      <c r="F38" s="13"/>
      <c r="G38" s="13"/>
      <c r="H38" s="13">
        <f t="shared" si="2"/>
        <v>1136389.9999759998</v>
      </c>
      <c r="I38" s="17">
        <v>13057.143</v>
      </c>
      <c r="J38"/>
    </row>
    <row r="39" spans="1:10" ht="15.75" thickBot="1">
      <c r="A39" s="51"/>
      <c r="B39" s="52">
        <v>1</v>
      </c>
      <c r="C39" s="53" t="s">
        <v>48</v>
      </c>
      <c r="D39" s="12">
        <f t="shared" si="7"/>
        <v>9140.0001000000011</v>
      </c>
      <c r="E39" s="13">
        <f t="shared" si="5"/>
        <v>9140.0001000000011</v>
      </c>
      <c r="F39" s="13"/>
      <c r="G39" s="13"/>
      <c r="H39" s="13">
        <f t="shared" si="2"/>
        <v>1145530.0000759999</v>
      </c>
      <c r="I39" s="17">
        <v>13057.143</v>
      </c>
      <c r="J39"/>
    </row>
    <row r="40" spans="1:10" ht="15.75" thickBot="1">
      <c r="A40" s="51"/>
      <c r="B40" s="52">
        <v>1</v>
      </c>
      <c r="C40" s="53" t="s">
        <v>49</v>
      </c>
      <c r="D40" s="12">
        <f t="shared" si="7"/>
        <v>9140.0001000000011</v>
      </c>
      <c r="E40" s="13">
        <f t="shared" si="5"/>
        <v>9140.0001000000011</v>
      </c>
      <c r="F40" s="13"/>
      <c r="G40" s="13"/>
      <c r="H40" s="13">
        <f t="shared" si="2"/>
        <v>1154670.0001759999</v>
      </c>
      <c r="I40" s="17">
        <v>13057.143</v>
      </c>
      <c r="J40"/>
    </row>
    <row r="41" spans="1:10" ht="15.75" thickBot="1">
      <c r="A41" s="51"/>
      <c r="B41" s="52">
        <v>1</v>
      </c>
      <c r="C41" s="53" t="s">
        <v>50</v>
      </c>
      <c r="D41" s="12">
        <f t="shared" si="7"/>
        <v>9140.0001000000011</v>
      </c>
      <c r="E41" s="13">
        <f t="shared" si="5"/>
        <v>9140.0001000000011</v>
      </c>
      <c r="F41" s="13"/>
      <c r="G41" s="13"/>
      <c r="H41" s="13">
        <f t="shared" si="2"/>
        <v>1163810.000276</v>
      </c>
      <c r="I41" s="17">
        <v>13057.143</v>
      </c>
      <c r="J41"/>
    </row>
    <row r="42" spans="1:10" ht="15.75" thickBot="1">
      <c r="A42" s="51"/>
      <c r="B42" s="52">
        <v>1</v>
      </c>
      <c r="C42" s="53" t="s">
        <v>51</v>
      </c>
      <c r="D42" s="12">
        <f t="shared" si="7"/>
        <v>9140.0001000000011</v>
      </c>
      <c r="E42" s="13">
        <f t="shared" si="5"/>
        <v>9140.0001000000011</v>
      </c>
      <c r="F42" s="13"/>
      <c r="G42" s="13"/>
      <c r="H42" s="13">
        <f t="shared" si="2"/>
        <v>1172950.0003760001</v>
      </c>
      <c r="I42" s="17">
        <v>13057.143</v>
      </c>
      <c r="J42"/>
    </row>
    <row r="43" spans="1:10" ht="15.75" thickBot="1">
      <c r="A43" s="51"/>
      <c r="B43" s="52">
        <v>1</v>
      </c>
      <c r="C43" s="53" t="s">
        <v>52</v>
      </c>
      <c r="D43" s="12">
        <f t="shared" si="7"/>
        <v>9140.0001000000011</v>
      </c>
      <c r="E43" s="13">
        <f t="shared" si="5"/>
        <v>9140.0001000000011</v>
      </c>
      <c r="F43" s="13"/>
      <c r="G43" s="13"/>
      <c r="H43" s="13">
        <f t="shared" si="2"/>
        <v>1182090.0004760001</v>
      </c>
      <c r="I43" s="17">
        <v>13057.143</v>
      </c>
      <c r="J43"/>
    </row>
    <row r="44" spans="1:10" ht="15.75" thickBot="1">
      <c r="A44" s="51"/>
      <c r="B44" s="52">
        <v>1</v>
      </c>
      <c r="C44" s="53" t="s">
        <v>53</v>
      </c>
      <c r="D44" s="12">
        <f t="shared" si="7"/>
        <v>9140.0001000000011</v>
      </c>
      <c r="E44" s="13">
        <f t="shared" si="5"/>
        <v>9140.0001000000011</v>
      </c>
      <c r="F44" s="13"/>
      <c r="G44" s="13"/>
      <c r="H44" s="13">
        <f t="shared" si="2"/>
        <v>1191230.0005760002</v>
      </c>
      <c r="I44" s="17">
        <v>13057.143</v>
      </c>
      <c r="J44"/>
    </row>
    <row r="45" spans="1:10" ht="15.75" thickBot="1">
      <c r="A45" s="54"/>
      <c r="B45" s="55">
        <v>1</v>
      </c>
      <c r="C45" s="56" t="s">
        <v>54</v>
      </c>
      <c r="D45" s="12">
        <f t="shared" si="7"/>
        <v>16770.000100000001</v>
      </c>
      <c r="E45" s="13">
        <f t="shared" si="5"/>
        <v>16770.000100000001</v>
      </c>
      <c r="F45" s="13"/>
      <c r="G45" s="13"/>
      <c r="H45" s="13">
        <f t="shared" si="2"/>
        <v>1208000.0006760003</v>
      </c>
      <c r="I45" s="17">
        <v>23957.143</v>
      </c>
      <c r="J45"/>
    </row>
    <row r="46" spans="1:10" ht="15.75" thickBot="1">
      <c r="A46" s="9"/>
      <c r="B46" s="10">
        <v>1</v>
      </c>
      <c r="C46" s="21" t="s">
        <v>55</v>
      </c>
      <c r="D46" s="12">
        <f t="shared" si="7"/>
        <v>21840</v>
      </c>
      <c r="E46" s="13">
        <f t="shared" si="5"/>
        <v>21840</v>
      </c>
      <c r="F46" s="13"/>
      <c r="G46" s="13"/>
      <c r="H46" s="13">
        <f t="shared" si="2"/>
        <v>1229840.0006760003</v>
      </c>
      <c r="I46" s="17">
        <v>31200</v>
      </c>
      <c r="J46"/>
    </row>
    <row r="47" spans="1:10" ht="15.75" thickBot="1">
      <c r="A47" s="12"/>
      <c r="B47" s="57">
        <v>1</v>
      </c>
      <c r="C47" s="58" t="s">
        <v>56</v>
      </c>
      <c r="D47" s="12">
        <f t="shared" si="7"/>
        <v>20279.999600000003</v>
      </c>
      <c r="E47" s="13">
        <f t="shared" si="5"/>
        <v>20279.999600000003</v>
      </c>
      <c r="F47" s="13"/>
      <c r="G47" s="13"/>
      <c r="H47" s="13">
        <f t="shared" si="2"/>
        <v>1250120.0002760002</v>
      </c>
      <c r="I47" s="17">
        <v>28971.428</v>
      </c>
      <c r="J47"/>
    </row>
    <row r="48" spans="1:10" ht="15.75" thickBot="1">
      <c r="A48" s="30"/>
      <c r="B48" s="31">
        <v>1</v>
      </c>
      <c r="C48" s="32" t="s">
        <v>57</v>
      </c>
      <c r="D48" s="12">
        <f t="shared" si="7"/>
        <v>11469.999800000001</v>
      </c>
      <c r="E48" s="13">
        <f t="shared" si="5"/>
        <v>11469.999800000001</v>
      </c>
      <c r="F48" s="13"/>
      <c r="G48" s="13"/>
      <c r="H48" s="13">
        <f t="shared" si="2"/>
        <v>1261590.0000760003</v>
      </c>
      <c r="I48" s="17">
        <v>16385.714</v>
      </c>
      <c r="J48"/>
    </row>
    <row r="49" spans="1:10" ht="15.75" thickBot="1">
      <c r="A49" s="6"/>
      <c r="B49" s="7"/>
      <c r="C49" s="7" t="s">
        <v>58</v>
      </c>
      <c r="D49" s="29"/>
      <c r="E49" s="29"/>
      <c r="F49" s="6"/>
      <c r="G49" s="6"/>
      <c r="H49" s="13">
        <f t="shared" si="2"/>
        <v>1261590.0000760003</v>
      </c>
      <c r="I49" s="6"/>
      <c r="J49"/>
    </row>
    <row r="50" spans="1:10" ht="15.75" thickBot="1">
      <c r="A50" s="59"/>
      <c r="B50" s="60">
        <v>2</v>
      </c>
      <c r="C50" s="61" t="s">
        <v>59</v>
      </c>
      <c r="D50" s="12">
        <f t="shared" ref="D50:D66" si="8">I50-(I50*30%)</f>
        <v>14320.000100000001</v>
      </c>
      <c r="E50" s="13">
        <f t="shared" ref="E50:E66" si="9">D50*B50</f>
        <v>28640.000200000002</v>
      </c>
      <c r="F50" s="13"/>
      <c r="G50" s="13"/>
      <c r="H50" s="13">
        <f t="shared" si="2"/>
        <v>1290230.0002760002</v>
      </c>
      <c r="I50" s="17">
        <v>20457.143</v>
      </c>
      <c r="J50"/>
    </row>
    <row r="51" spans="1:10" ht="15.75" thickBot="1">
      <c r="A51" s="59"/>
      <c r="B51" s="60">
        <v>1</v>
      </c>
      <c r="C51" s="61" t="s">
        <v>60</v>
      </c>
      <c r="D51" s="12">
        <f t="shared" si="8"/>
        <v>14320.000100000001</v>
      </c>
      <c r="E51" s="13">
        <f t="shared" si="9"/>
        <v>14320.000100000001</v>
      </c>
      <c r="F51" s="13"/>
      <c r="G51" s="13"/>
      <c r="H51" s="13">
        <f t="shared" si="2"/>
        <v>1304550.0003760003</v>
      </c>
      <c r="I51" s="17">
        <v>20457.143</v>
      </c>
      <c r="J51"/>
    </row>
    <row r="52" spans="1:10" ht="15.75" thickBot="1">
      <c r="A52" s="59"/>
      <c r="B52" s="60">
        <v>1</v>
      </c>
      <c r="C52" s="61" t="s">
        <v>61</v>
      </c>
      <c r="D52" s="12">
        <f t="shared" si="8"/>
        <v>14320.000100000001</v>
      </c>
      <c r="E52" s="13">
        <f t="shared" si="9"/>
        <v>14320.000100000001</v>
      </c>
      <c r="F52" s="13"/>
      <c r="G52" s="13"/>
      <c r="H52" s="13">
        <f t="shared" si="2"/>
        <v>1318870.0004760004</v>
      </c>
      <c r="I52" s="17">
        <v>20457.143</v>
      </c>
      <c r="J52"/>
    </row>
    <row r="53" spans="1:10" ht="15.75" thickBot="1">
      <c r="A53" s="59"/>
      <c r="B53" s="60">
        <v>1</v>
      </c>
      <c r="C53" s="61" t="s">
        <v>62</v>
      </c>
      <c r="D53" s="12">
        <f t="shared" si="8"/>
        <v>14320.000100000001</v>
      </c>
      <c r="E53" s="13">
        <f t="shared" si="9"/>
        <v>14320.000100000001</v>
      </c>
      <c r="F53" s="13"/>
      <c r="G53" s="13"/>
      <c r="H53" s="13">
        <f t="shared" si="2"/>
        <v>1333190.0005760004</v>
      </c>
      <c r="I53" s="17">
        <v>20457.143</v>
      </c>
      <c r="J53"/>
    </row>
    <row r="54" spans="1:10" ht="15.75" thickBot="1">
      <c r="A54" s="9"/>
      <c r="B54" s="10">
        <v>1</v>
      </c>
      <c r="C54" s="62" t="s">
        <v>63</v>
      </c>
      <c r="D54" s="12">
        <f t="shared" si="8"/>
        <v>19009.999960000001</v>
      </c>
      <c r="E54" s="13">
        <f t="shared" si="9"/>
        <v>19009.999960000001</v>
      </c>
      <c r="F54" s="13"/>
      <c r="G54" s="13"/>
      <c r="H54" s="13">
        <f t="shared" si="2"/>
        <v>1352200.0005360004</v>
      </c>
      <c r="I54" s="17">
        <v>27157.142800000001</v>
      </c>
      <c r="J54"/>
    </row>
    <row r="55" spans="1:10" ht="15.75" thickBot="1">
      <c r="A55" s="9"/>
      <c r="B55" s="10">
        <v>1</v>
      </c>
      <c r="C55" s="62" t="s">
        <v>64</v>
      </c>
      <c r="D55" s="12">
        <f t="shared" si="8"/>
        <v>19009.999960000001</v>
      </c>
      <c r="E55" s="13">
        <f t="shared" si="9"/>
        <v>19009.999960000001</v>
      </c>
      <c r="F55" s="13"/>
      <c r="G55" s="13"/>
      <c r="H55" s="13">
        <f t="shared" si="2"/>
        <v>1371210.0004960003</v>
      </c>
      <c r="I55" s="17">
        <v>27157.142800000001</v>
      </c>
      <c r="J55"/>
    </row>
    <row r="56" spans="1:10" ht="15.75" thickBot="1">
      <c r="A56" s="9"/>
      <c r="B56" s="10">
        <v>1</v>
      </c>
      <c r="C56" s="62" t="s">
        <v>65</v>
      </c>
      <c r="D56" s="12">
        <f t="shared" si="8"/>
        <v>19009.999960000001</v>
      </c>
      <c r="E56" s="13">
        <f t="shared" si="9"/>
        <v>19009.999960000001</v>
      </c>
      <c r="F56" s="13"/>
      <c r="G56" s="13"/>
      <c r="H56" s="13">
        <f t="shared" si="2"/>
        <v>1390220.0004560002</v>
      </c>
      <c r="I56" s="17">
        <v>27157.142800000001</v>
      </c>
      <c r="J56"/>
    </row>
    <row r="57" spans="1:10" ht="15.75" thickBot="1">
      <c r="A57" s="9"/>
      <c r="B57" s="10">
        <v>1</v>
      </c>
      <c r="C57" s="62" t="s">
        <v>66</v>
      </c>
      <c r="D57" s="12">
        <f t="shared" si="8"/>
        <v>19009.999960000001</v>
      </c>
      <c r="E57" s="13">
        <f t="shared" si="9"/>
        <v>19009.999960000001</v>
      </c>
      <c r="F57" s="13"/>
      <c r="G57" s="13"/>
      <c r="H57" s="13">
        <f t="shared" si="2"/>
        <v>1409230.0004160001</v>
      </c>
      <c r="I57" s="17">
        <v>27157.142800000001</v>
      </c>
      <c r="J57"/>
    </row>
    <row r="58" spans="1:10" ht="15.75" thickBot="1">
      <c r="A58" s="9"/>
      <c r="B58" s="10">
        <v>1</v>
      </c>
      <c r="C58" s="62" t="s">
        <v>67</v>
      </c>
      <c r="D58" s="12">
        <f t="shared" si="8"/>
        <v>19009.999960000001</v>
      </c>
      <c r="E58" s="13">
        <f t="shared" si="9"/>
        <v>19009.999960000001</v>
      </c>
      <c r="F58" s="13"/>
      <c r="G58" s="13"/>
      <c r="H58" s="13">
        <f t="shared" si="2"/>
        <v>1428240.0003760001</v>
      </c>
      <c r="I58" s="17">
        <v>27157.142800000001</v>
      </c>
      <c r="J58"/>
    </row>
    <row r="59" spans="1:10" ht="15.75" thickBot="1">
      <c r="A59" s="9"/>
      <c r="B59" s="10">
        <v>1</v>
      </c>
      <c r="C59" s="62" t="s">
        <v>68</v>
      </c>
      <c r="D59" s="12">
        <f t="shared" si="8"/>
        <v>19009.999960000001</v>
      </c>
      <c r="E59" s="13">
        <f t="shared" si="9"/>
        <v>19009.999960000001</v>
      </c>
      <c r="F59" s="13"/>
      <c r="G59" s="13"/>
      <c r="H59" s="13">
        <f t="shared" si="2"/>
        <v>1447250.000336</v>
      </c>
      <c r="I59" s="17">
        <v>27157.142800000001</v>
      </c>
      <c r="J59"/>
    </row>
    <row r="60" spans="1:10" ht="15.75" thickBot="1">
      <c r="A60" s="9"/>
      <c r="B60" s="10">
        <v>1</v>
      </c>
      <c r="C60" s="62" t="s">
        <v>69</v>
      </c>
      <c r="D60" s="12">
        <f t="shared" si="8"/>
        <v>19009.999960000001</v>
      </c>
      <c r="E60" s="13">
        <f t="shared" si="9"/>
        <v>19009.999960000001</v>
      </c>
      <c r="F60" s="13"/>
      <c r="G60" s="13"/>
      <c r="H60" s="13">
        <f t="shared" si="2"/>
        <v>1466260.0002959999</v>
      </c>
      <c r="I60" s="17">
        <v>27157.142800000001</v>
      </c>
      <c r="J60"/>
    </row>
    <row r="61" spans="1:10" ht="15.75" thickBot="1">
      <c r="A61" s="18"/>
      <c r="B61" s="19">
        <v>1</v>
      </c>
      <c r="C61" s="63" t="s">
        <v>70</v>
      </c>
      <c r="D61" s="12">
        <f t="shared" si="8"/>
        <v>19009.999960000001</v>
      </c>
      <c r="E61" s="13">
        <f t="shared" si="9"/>
        <v>19009.999960000001</v>
      </c>
      <c r="F61" s="13"/>
      <c r="G61" s="13"/>
      <c r="H61" s="13">
        <f t="shared" si="2"/>
        <v>1485270.0002559999</v>
      </c>
      <c r="I61" s="17">
        <v>27157.142800000001</v>
      </c>
      <c r="J61"/>
    </row>
    <row r="62" spans="1:10" ht="15.75" thickBot="1">
      <c r="A62" s="22"/>
      <c r="B62" s="23">
        <v>1</v>
      </c>
      <c r="C62" s="33" t="s">
        <v>71</v>
      </c>
      <c r="D62" s="12">
        <f t="shared" si="8"/>
        <v>19009.999960000001</v>
      </c>
      <c r="E62" s="13">
        <f t="shared" si="9"/>
        <v>19009.999960000001</v>
      </c>
      <c r="F62" s="13"/>
      <c r="G62" s="13"/>
      <c r="H62" s="13">
        <f t="shared" si="2"/>
        <v>1504280.0002159998</v>
      </c>
      <c r="I62" s="17">
        <v>27157.142800000001</v>
      </c>
      <c r="J62"/>
    </row>
    <row r="63" spans="1:10" ht="15.75" thickBot="1">
      <c r="A63" s="22"/>
      <c r="B63" s="23">
        <v>1</v>
      </c>
      <c r="C63" s="33" t="s">
        <v>72</v>
      </c>
      <c r="D63" s="12">
        <f t="shared" si="8"/>
        <v>19009.999960000001</v>
      </c>
      <c r="E63" s="13">
        <f t="shared" si="9"/>
        <v>19009.999960000001</v>
      </c>
      <c r="F63" s="13"/>
      <c r="G63" s="13"/>
      <c r="H63" s="13">
        <f t="shared" si="2"/>
        <v>1523290.0001759997</v>
      </c>
      <c r="I63" s="17">
        <v>27157.142800000001</v>
      </c>
      <c r="J63"/>
    </row>
    <row r="64" spans="1:10" ht="15.75" thickBot="1">
      <c r="A64" s="30"/>
      <c r="B64" s="31">
        <v>1</v>
      </c>
      <c r="C64" s="32" t="s">
        <v>73</v>
      </c>
      <c r="D64" s="12">
        <f t="shared" si="8"/>
        <v>19009.999960000001</v>
      </c>
      <c r="E64" s="13">
        <f t="shared" si="9"/>
        <v>19009.999960000001</v>
      </c>
      <c r="F64" s="13"/>
      <c r="G64" s="13"/>
      <c r="H64" s="13">
        <f t="shared" si="2"/>
        <v>1542300.0001359996</v>
      </c>
      <c r="I64" s="17">
        <v>27157.142800000001</v>
      </c>
      <c r="J64"/>
    </row>
    <row r="65" spans="1:10" ht="15.75" thickBot="1">
      <c r="A65" s="30"/>
      <c r="B65" s="31">
        <v>1</v>
      </c>
      <c r="C65" s="32" t="s">
        <v>74</v>
      </c>
      <c r="D65" s="12">
        <f t="shared" si="8"/>
        <v>19009.999960000001</v>
      </c>
      <c r="E65" s="13">
        <f t="shared" si="9"/>
        <v>19009.999960000001</v>
      </c>
      <c r="F65" s="13"/>
      <c r="G65" s="13"/>
      <c r="H65" s="13">
        <f t="shared" si="2"/>
        <v>1561310.0000959996</v>
      </c>
      <c r="I65" s="17">
        <v>27157.142800000001</v>
      </c>
      <c r="J65"/>
    </row>
    <row r="66" spans="1:10" ht="15.75" thickBot="1">
      <c r="A66" s="64"/>
      <c r="B66" s="65">
        <v>1</v>
      </c>
      <c r="C66" s="66" t="s">
        <v>75</v>
      </c>
      <c r="D66" s="12">
        <f t="shared" si="8"/>
        <v>19009.999960000001</v>
      </c>
      <c r="E66" s="13">
        <f t="shared" si="9"/>
        <v>19009.999960000001</v>
      </c>
      <c r="F66" s="13"/>
      <c r="G66" s="13"/>
      <c r="H66" s="13">
        <f t="shared" si="2"/>
        <v>1580320.0000559995</v>
      </c>
      <c r="I66" s="17">
        <v>27157.142800000001</v>
      </c>
      <c r="J66"/>
    </row>
    <row r="67" spans="1:10" ht="15.75" thickBot="1">
      <c r="A67" s="6"/>
      <c r="B67" s="7"/>
      <c r="C67" s="7" t="s">
        <v>76</v>
      </c>
      <c r="D67" s="29"/>
      <c r="E67" s="29"/>
      <c r="F67" s="6"/>
      <c r="G67" s="6"/>
      <c r="H67" s="13">
        <f t="shared" si="2"/>
        <v>1580320.0000559995</v>
      </c>
      <c r="I67" s="6"/>
      <c r="J67"/>
    </row>
    <row r="68" spans="1:10" ht="15.75" thickBot="1">
      <c r="A68" s="12"/>
      <c r="B68" s="57">
        <v>1</v>
      </c>
      <c r="C68" s="25" t="s">
        <v>77</v>
      </c>
      <c r="D68" s="18">
        <f>I68-(I68*30%)</f>
        <v>0</v>
      </c>
      <c r="E68" s="18">
        <f>D68*B68</f>
        <v>0</v>
      </c>
      <c r="F68" s="18"/>
      <c r="G68" s="18"/>
      <c r="H68" s="13">
        <f t="shared" si="2"/>
        <v>1580320.0000559995</v>
      </c>
      <c r="I68" s="18">
        <v>0</v>
      </c>
      <c r="J68"/>
    </row>
    <row r="69" spans="1:10" ht="15.75" thickBot="1">
      <c r="A69" s="12"/>
      <c r="B69" s="57">
        <v>9</v>
      </c>
      <c r="C69" s="67" t="s">
        <v>78</v>
      </c>
      <c r="D69" s="12">
        <f>I69-(I69*30%)</f>
        <v>10770.00001</v>
      </c>
      <c r="E69" s="13">
        <f>D69*B69</f>
        <v>96930.000090000001</v>
      </c>
      <c r="F69" s="13"/>
      <c r="G69" s="13"/>
      <c r="H69" s="13">
        <f t="shared" ref="H69:H132" si="10">H68+E69+F69-G69</f>
        <v>1677250.0001459995</v>
      </c>
      <c r="I69" s="17">
        <v>15385.7143</v>
      </c>
      <c r="J69"/>
    </row>
    <row r="70" spans="1:10" ht="15.75" thickBot="1">
      <c r="A70" s="12"/>
      <c r="B70" s="57">
        <v>9</v>
      </c>
      <c r="C70" s="68" t="s">
        <v>79</v>
      </c>
      <c r="D70" s="12">
        <f>I70-(I70*30%)</f>
        <v>10770.00001</v>
      </c>
      <c r="E70" s="13">
        <f>D70*B70</f>
        <v>96930.000090000001</v>
      </c>
      <c r="F70" s="13"/>
      <c r="G70" s="13"/>
      <c r="H70" s="13">
        <f t="shared" si="10"/>
        <v>1774180.0002359995</v>
      </c>
      <c r="I70" s="17">
        <v>15385.7143</v>
      </c>
      <c r="J70"/>
    </row>
    <row r="71" spans="1:10" ht="15.75" thickBot="1">
      <c r="A71" s="54"/>
      <c r="B71" s="55">
        <v>1</v>
      </c>
      <c r="C71" s="25" t="s">
        <v>80</v>
      </c>
      <c r="D71" s="18">
        <f>I71-(I71*30%)</f>
        <v>0</v>
      </c>
      <c r="E71" s="18">
        <f>D71*B71</f>
        <v>0</v>
      </c>
      <c r="F71" s="18"/>
      <c r="G71" s="18"/>
      <c r="H71" s="13">
        <f t="shared" si="10"/>
        <v>1774180.0002359995</v>
      </c>
      <c r="I71" s="18">
        <v>0</v>
      </c>
      <c r="J71"/>
    </row>
    <row r="72" spans="1:10" ht="15.75" thickBot="1">
      <c r="A72" s="54"/>
      <c r="B72" s="55">
        <v>12</v>
      </c>
      <c r="C72" s="69" t="s">
        <v>81</v>
      </c>
      <c r="D72" s="12">
        <f>I72-(I72*30%)</f>
        <v>10770.00001</v>
      </c>
      <c r="E72" s="13">
        <f>D72*B72</f>
        <v>129240.00012</v>
      </c>
      <c r="F72" s="13"/>
      <c r="G72" s="13"/>
      <c r="H72" s="13">
        <f t="shared" si="10"/>
        <v>1903420.0003559995</v>
      </c>
      <c r="I72" s="17">
        <v>15385.7143</v>
      </c>
      <c r="J72"/>
    </row>
    <row r="73" spans="1:10" ht="15.75" thickBot="1">
      <c r="A73" s="6"/>
      <c r="B73" s="7"/>
      <c r="C73" s="7" t="s">
        <v>82</v>
      </c>
      <c r="D73" s="29"/>
      <c r="E73" s="29"/>
      <c r="F73" s="6"/>
      <c r="G73" s="6"/>
      <c r="H73" s="13">
        <f t="shared" si="10"/>
        <v>1903420.0003559995</v>
      </c>
      <c r="I73" s="6"/>
      <c r="J73"/>
    </row>
    <row r="74" spans="1:10" ht="15.75" thickBot="1">
      <c r="A74" s="22"/>
      <c r="B74" s="23">
        <v>1</v>
      </c>
      <c r="C74" s="70" t="s">
        <v>83</v>
      </c>
      <c r="D74" s="22">
        <f t="shared" ref="D74:D91" si="11">I74-(I74*30%)</f>
        <v>0</v>
      </c>
      <c r="E74" s="22">
        <f t="shared" ref="E74:E91" si="12">D74*B74</f>
        <v>0</v>
      </c>
      <c r="F74" s="22"/>
      <c r="G74" s="22"/>
      <c r="H74" s="13">
        <f t="shared" si="10"/>
        <v>1903420.0003559995</v>
      </c>
      <c r="I74" s="22">
        <v>0</v>
      </c>
      <c r="J74"/>
    </row>
    <row r="75" spans="1:10" ht="15.75" thickBot="1">
      <c r="A75" s="30"/>
      <c r="B75" s="31">
        <f>B74*6</f>
        <v>6</v>
      </c>
      <c r="C75" s="71" t="s">
        <v>84</v>
      </c>
      <c r="D75" s="12">
        <f t="shared" si="11"/>
        <v>2384.9999950000001</v>
      </c>
      <c r="E75" s="13">
        <f t="shared" si="12"/>
        <v>14309.999970000001</v>
      </c>
      <c r="F75" s="17">
        <v>3408.1149999999998</v>
      </c>
      <c r="G75" s="17">
        <v>3408.1149999999998</v>
      </c>
      <c r="H75" s="13">
        <f t="shared" si="10"/>
        <v>1917730.0003259995</v>
      </c>
      <c r="I75" s="17">
        <v>3407.1428500000002</v>
      </c>
      <c r="J75"/>
    </row>
    <row r="76" spans="1:10" ht="15.75" thickBot="1">
      <c r="A76" s="30"/>
      <c r="B76" s="31">
        <f>B74*12</f>
        <v>12</v>
      </c>
      <c r="C76" s="72" t="s">
        <v>85</v>
      </c>
      <c r="D76" s="12">
        <f t="shared" si="11"/>
        <v>2384.9999950000001</v>
      </c>
      <c r="E76" s="13">
        <f t="shared" si="12"/>
        <v>28619.999940000002</v>
      </c>
      <c r="F76" s="13"/>
      <c r="G76" s="13"/>
      <c r="H76" s="13">
        <f t="shared" si="10"/>
        <v>1946350.0002659995</v>
      </c>
      <c r="I76" s="17">
        <v>3407.1428500000002</v>
      </c>
      <c r="J76"/>
    </row>
    <row r="77" spans="1:10" ht="15.75" thickBot="1">
      <c r="A77" s="30"/>
      <c r="B77" s="31">
        <f>B74*4</f>
        <v>4</v>
      </c>
      <c r="C77" s="71" t="s">
        <v>86</v>
      </c>
      <c r="D77" s="12">
        <f t="shared" si="11"/>
        <v>3315.0000099999997</v>
      </c>
      <c r="E77" s="13">
        <f t="shared" si="12"/>
        <v>13260.000039999999</v>
      </c>
      <c r="F77" s="13"/>
      <c r="G77" s="13"/>
      <c r="H77" s="13">
        <f t="shared" si="10"/>
        <v>1959610.0003059995</v>
      </c>
      <c r="I77" s="17">
        <v>4735.7142999999996</v>
      </c>
      <c r="J77"/>
    </row>
    <row r="78" spans="1:10" ht="15.75" thickBot="1">
      <c r="A78" s="30"/>
      <c r="B78" s="31">
        <f>B77</f>
        <v>4</v>
      </c>
      <c r="C78" s="72" t="s">
        <v>87</v>
      </c>
      <c r="D78" s="12">
        <f t="shared" si="11"/>
        <v>3715.0000300000002</v>
      </c>
      <c r="E78" s="13">
        <f t="shared" si="12"/>
        <v>14860.000120000001</v>
      </c>
      <c r="F78" s="13"/>
      <c r="G78" s="13"/>
      <c r="H78" s="13">
        <f t="shared" si="10"/>
        <v>1974470.0004259995</v>
      </c>
      <c r="I78" s="17">
        <v>5307.1428999999998</v>
      </c>
      <c r="J78"/>
    </row>
    <row r="79" spans="1:10" ht="15.75" thickBot="1">
      <c r="A79" s="30"/>
      <c r="B79" s="31">
        <f>B78</f>
        <v>4</v>
      </c>
      <c r="C79" s="71" t="s">
        <v>88</v>
      </c>
      <c r="D79" s="12">
        <f t="shared" si="11"/>
        <v>4120.0000099999997</v>
      </c>
      <c r="E79" s="13">
        <f t="shared" si="12"/>
        <v>16480.000039999999</v>
      </c>
      <c r="F79" s="13"/>
      <c r="G79" s="13"/>
      <c r="H79" s="13">
        <f t="shared" si="10"/>
        <v>1990950.0004659996</v>
      </c>
      <c r="I79" s="17">
        <v>5885.7142999999996</v>
      </c>
      <c r="J79"/>
    </row>
    <row r="80" spans="1:10" ht="15.75" thickBot="1">
      <c r="A80" s="30"/>
      <c r="B80" s="31">
        <f>B79</f>
        <v>4</v>
      </c>
      <c r="C80" s="72" t="s">
        <v>89</v>
      </c>
      <c r="D80" s="12">
        <f t="shared" si="11"/>
        <v>4375</v>
      </c>
      <c r="E80" s="13">
        <f t="shared" si="12"/>
        <v>17500</v>
      </c>
      <c r="F80" s="13"/>
      <c r="G80" s="13"/>
      <c r="H80" s="13">
        <f t="shared" si="10"/>
        <v>2008450.0004659996</v>
      </c>
      <c r="I80" s="17">
        <v>6250</v>
      </c>
      <c r="J80"/>
    </row>
    <row r="81" spans="1:10" ht="15.75" thickBot="1">
      <c r="A81" s="30"/>
      <c r="B81" s="31">
        <f>B74*6</f>
        <v>6</v>
      </c>
      <c r="C81" s="71" t="s">
        <v>90</v>
      </c>
      <c r="D81" s="12">
        <f t="shared" si="11"/>
        <v>5870.0000099999997</v>
      </c>
      <c r="E81" s="13">
        <f t="shared" si="12"/>
        <v>35220.000059999998</v>
      </c>
      <c r="F81" s="13"/>
      <c r="G81" s="13"/>
      <c r="H81" s="13">
        <f t="shared" si="10"/>
        <v>2043670.0005259996</v>
      </c>
      <c r="I81" s="17">
        <v>8385.7142999999996</v>
      </c>
      <c r="J81"/>
    </row>
    <row r="82" spans="1:10" ht="15.75" thickBot="1">
      <c r="A82" s="30"/>
      <c r="B82" s="31">
        <f>B81</f>
        <v>6</v>
      </c>
      <c r="C82" s="73" t="s">
        <v>91</v>
      </c>
      <c r="D82" s="12">
        <f t="shared" si="11"/>
        <v>6969.9999599999992</v>
      </c>
      <c r="E82" s="13">
        <f t="shared" si="12"/>
        <v>41819.999759999992</v>
      </c>
      <c r="F82" s="13"/>
      <c r="G82" s="13"/>
      <c r="H82" s="13">
        <f t="shared" si="10"/>
        <v>2085490.0002859996</v>
      </c>
      <c r="I82" s="17">
        <v>9957.1427999999996</v>
      </c>
      <c r="J82"/>
    </row>
    <row r="83" spans="1:10" ht="15.75" thickBot="1">
      <c r="A83" s="22"/>
      <c r="B83" s="23">
        <v>1</v>
      </c>
      <c r="C83" s="70" t="s">
        <v>92</v>
      </c>
      <c r="D83" s="22">
        <f t="shared" si="11"/>
        <v>0</v>
      </c>
      <c r="E83" s="22">
        <f t="shared" si="12"/>
        <v>0</v>
      </c>
      <c r="F83" s="22"/>
      <c r="G83" s="22"/>
      <c r="H83" s="13">
        <f t="shared" si="10"/>
        <v>2085490.0002859996</v>
      </c>
      <c r="I83" s="22">
        <v>0</v>
      </c>
      <c r="J83"/>
    </row>
    <row r="84" spans="1:10" ht="15.75" thickBot="1">
      <c r="A84" s="30"/>
      <c r="B84" s="31">
        <f>B83*6</f>
        <v>6</v>
      </c>
      <c r="C84" s="71" t="s">
        <v>84</v>
      </c>
      <c r="D84" s="12">
        <f t="shared" si="11"/>
        <v>2384.9999950000001</v>
      </c>
      <c r="E84" s="13">
        <f t="shared" si="12"/>
        <v>14309.999970000001</v>
      </c>
      <c r="F84" s="13"/>
      <c r="G84" s="13"/>
      <c r="H84" s="13">
        <f t="shared" si="10"/>
        <v>2099800.0002559996</v>
      </c>
      <c r="I84" s="17">
        <v>3407.1428500000002</v>
      </c>
      <c r="J84"/>
    </row>
    <row r="85" spans="1:10" ht="15.75" thickBot="1">
      <c r="A85" s="30"/>
      <c r="B85" s="31">
        <f>B83*12</f>
        <v>12</v>
      </c>
      <c r="C85" s="72" t="s">
        <v>85</v>
      </c>
      <c r="D85" s="12">
        <f t="shared" si="11"/>
        <v>2384.9999950000001</v>
      </c>
      <c r="E85" s="13">
        <f t="shared" si="12"/>
        <v>28619.999940000002</v>
      </c>
      <c r="F85" s="13"/>
      <c r="G85" s="13"/>
      <c r="H85" s="13">
        <f t="shared" si="10"/>
        <v>2128420.0001959996</v>
      </c>
      <c r="I85" s="17">
        <v>3407.1428500000002</v>
      </c>
      <c r="J85"/>
    </row>
    <row r="86" spans="1:10" ht="15.75" thickBot="1">
      <c r="A86" s="30"/>
      <c r="B86" s="31">
        <f>B83*4</f>
        <v>4</v>
      </c>
      <c r="C86" s="71" t="s">
        <v>86</v>
      </c>
      <c r="D86" s="12">
        <f t="shared" si="11"/>
        <v>3315.0000099999997</v>
      </c>
      <c r="E86" s="13">
        <f t="shared" si="12"/>
        <v>13260.000039999999</v>
      </c>
      <c r="F86" s="13"/>
      <c r="G86" s="13"/>
      <c r="H86" s="13">
        <f t="shared" si="10"/>
        <v>2141680.0002359995</v>
      </c>
      <c r="I86" s="17">
        <v>4735.7142999999996</v>
      </c>
      <c r="J86"/>
    </row>
    <row r="87" spans="1:10" ht="15.75" thickBot="1">
      <c r="A87" s="30"/>
      <c r="B87" s="31">
        <f>B86</f>
        <v>4</v>
      </c>
      <c r="C87" s="72" t="s">
        <v>87</v>
      </c>
      <c r="D87" s="12">
        <f t="shared" si="11"/>
        <v>3715.0000300000002</v>
      </c>
      <c r="E87" s="13">
        <f t="shared" si="12"/>
        <v>14860.000120000001</v>
      </c>
      <c r="F87" s="13"/>
      <c r="G87" s="13"/>
      <c r="H87" s="13">
        <f t="shared" si="10"/>
        <v>2156540.0003559995</v>
      </c>
      <c r="I87" s="17">
        <v>5307.1428999999998</v>
      </c>
      <c r="J87"/>
    </row>
    <row r="88" spans="1:10" ht="15.75" thickBot="1">
      <c r="A88" s="30"/>
      <c r="B88" s="31">
        <f>B87</f>
        <v>4</v>
      </c>
      <c r="C88" s="71" t="s">
        <v>88</v>
      </c>
      <c r="D88" s="12">
        <f t="shared" si="11"/>
        <v>4120.0000099999997</v>
      </c>
      <c r="E88" s="13">
        <f t="shared" si="12"/>
        <v>16480.000039999999</v>
      </c>
      <c r="F88" s="13"/>
      <c r="G88" s="13"/>
      <c r="H88" s="13">
        <f t="shared" si="10"/>
        <v>2173020.0003959993</v>
      </c>
      <c r="I88" s="17">
        <v>5885.7142999999996</v>
      </c>
      <c r="J88"/>
    </row>
    <row r="89" spans="1:10" ht="15.75" thickBot="1">
      <c r="A89" s="30"/>
      <c r="B89" s="31">
        <f>B88</f>
        <v>4</v>
      </c>
      <c r="C89" s="72" t="s">
        <v>89</v>
      </c>
      <c r="D89" s="12">
        <f t="shared" si="11"/>
        <v>4375</v>
      </c>
      <c r="E89" s="13">
        <f t="shared" si="12"/>
        <v>17500</v>
      </c>
      <c r="F89" s="13"/>
      <c r="G89" s="13"/>
      <c r="H89" s="13">
        <f t="shared" si="10"/>
        <v>2190520.0003959993</v>
      </c>
      <c r="I89" s="17">
        <v>6250</v>
      </c>
      <c r="J89"/>
    </row>
    <row r="90" spans="1:10" ht="15.75" thickBot="1">
      <c r="A90" s="30"/>
      <c r="B90" s="31">
        <f>B83*6</f>
        <v>6</v>
      </c>
      <c r="C90" s="71" t="s">
        <v>90</v>
      </c>
      <c r="D90" s="12">
        <f t="shared" si="11"/>
        <v>5870.0000099999997</v>
      </c>
      <c r="E90" s="13">
        <f t="shared" si="12"/>
        <v>35220.000059999998</v>
      </c>
      <c r="F90" s="13"/>
      <c r="G90" s="13"/>
      <c r="H90" s="13">
        <f t="shared" si="10"/>
        <v>2225740.0004559993</v>
      </c>
      <c r="I90" s="17">
        <v>8385.7142999999996</v>
      </c>
      <c r="J90"/>
    </row>
    <row r="91" spans="1:10" ht="15.75" thickBot="1">
      <c r="A91" s="30"/>
      <c r="B91" s="31">
        <f>B90</f>
        <v>6</v>
      </c>
      <c r="C91" s="73" t="s">
        <v>91</v>
      </c>
      <c r="D91" s="12">
        <f t="shared" si="11"/>
        <v>6969.9999599999992</v>
      </c>
      <c r="E91" s="13">
        <f t="shared" si="12"/>
        <v>41819.999759999992</v>
      </c>
      <c r="F91" s="13"/>
      <c r="G91" s="13"/>
      <c r="H91" s="13">
        <f t="shared" si="10"/>
        <v>2267560.0002159993</v>
      </c>
      <c r="I91" s="17">
        <v>9957.1427999999996</v>
      </c>
      <c r="J91"/>
    </row>
    <row r="92" spans="1:10" ht="15.75" thickBot="1">
      <c r="A92" s="6"/>
      <c r="B92" s="7"/>
      <c r="C92" s="7" t="s">
        <v>93</v>
      </c>
      <c r="D92" s="29"/>
      <c r="E92" s="29"/>
      <c r="F92" s="6"/>
      <c r="G92" s="6"/>
      <c r="H92" s="13">
        <f t="shared" si="10"/>
        <v>2267560.0002159993</v>
      </c>
      <c r="I92" s="29"/>
      <c r="J92"/>
    </row>
    <row r="93" spans="1:10" ht="15.75" thickBot="1">
      <c r="A93" s="22"/>
      <c r="B93" s="23">
        <v>1</v>
      </c>
      <c r="C93" s="70" t="s">
        <v>94</v>
      </c>
      <c r="D93" s="22">
        <f t="shared" ref="D93:D108" si="13">I93-(I93*30%)</f>
        <v>0</v>
      </c>
      <c r="E93" s="22">
        <f t="shared" ref="E93:E108" si="14">D93*B93</f>
        <v>0</v>
      </c>
      <c r="F93" s="22"/>
      <c r="G93" s="22"/>
      <c r="H93" s="13">
        <f t="shared" si="10"/>
        <v>2267560.0002159993</v>
      </c>
      <c r="I93" s="22">
        <v>0</v>
      </c>
      <c r="J93"/>
    </row>
    <row r="94" spans="1:10" ht="15.75" thickBot="1">
      <c r="A94" s="30"/>
      <c r="B94" s="31">
        <f>B93*6</f>
        <v>6</v>
      </c>
      <c r="C94" s="72" t="s">
        <v>95</v>
      </c>
      <c r="D94" s="12">
        <f t="shared" si="13"/>
        <v>2384.9999950000001</v>
      </c>
      <c r="E94" s="13">
        <f t="shared" si="14"/>
        <v>14309.999970000001</v>
      </c>
      <c r="F94" s="13"/>
      <c r="G94" s="13"/>
      <c r="H94" s="13">
        <f t="shared" si="10"/>
        <v>2281870.0001859991</v>
      </c>
      <c r="I94" s="17">
        <v>3407.1428500000002</v>
      </c>
      <c r="J94"/>
    </row>
    <row r="95" spans="1:10" ht="15.75" thickBot="1">
      <c r="A95" s="30"/>
      <c r="B95" s="31">
        <f>B93*2</f>
        <v>2</v>
      </c>
      <c r="C95" s="71" t="s">
        <v>96</v>
      </c>
      <c r="D95" s="12">
        <f t="shared" si="13"/>
        <v>3315.0000099999997</v>
      </c>
      <c r="E95" s="13">
        <f t="shared" si="14"/>
        <v>6630.0000199999995</v>
      </c>
      <c r="F95" s="13"/>
      <c r="G95" s="13"/>
      <c r="H95" s="13">
        <f t="shared" si="10"/>
        <v>2288500.0002059992</v>
      </c>
      <c r="I95" s="17">
        <v>4735.7142999999996</v>
      </c>
      <c r="J95"/>
    </row>
    <row r="96" spans="1:10" ht="15.75" thickBot="1">
      <c r="A96" s="30"/>
      <c r="B96" s="31">
        <f>B95</f>
        <v>2</v>
      </c>
      <c r="C96" s="72" t="s">
        <v>97</v>
      </c>
      <c r="D96" s="12">
        <f t="shared" si="13"/>
        <v>3715.0000300000002</v>
      </c>
      <c r="E96" s="13">
        <f t="shared" si="14"/>
        <v>7430.0000600000003</v>
      </c>
      <c r="F96" s="13"/>
      <c r="G96" s="13"/>
      <c r="H96" s="13">
        <f t="shared" si="10"/>
        <v>2295930.0002659992</v>
      </c>
      <c r="I96" s="17">
        <v>5307.1428999999998</v>
      </c>
      <c r="J96"/>
    </row>
    <row r="97" spans="1:10" ht="15.75" thickBot="1">
      <c r="A97" s="30"/>
      <c r="B97" s="31">
        <f>B96</f>
        <v>2</v>
      </c>
      <c r="C97" s="71" t="s">
        <v>98</v>
      </c>
      <c r="D97" s="12">
        <f t="shared" si="13"/>
        <v>4120.0000099999997</v>
      </c>
      <c r="E97" s="13">
        <f t="shared" si="14"/>
        <v>8240.0000199999995</v>
      </c>
      <c r="F97" s="13"/>
      <c r="G97" s="13"/>
      <c r="H97" s="13">
        <f t="shared" si="10"/>
        <v>2304170.0002859994</v>
      </c>
      <c r="I97" s="17">
        <v>5885.7142999999996</v>
      </c>
      <c r="J97"/>
    </row>
    <row r="98" spans="1:10" ht="15.75" thickBot="1">
      <c r="A98" s="30"/>
      <c r="B98" s="31">
        <f>B97</f>
        <v>2</v>
      </c>
      <c r="C98" s="72" t="s">
        <v>99</v>
      </c>
      <c r="D98" s="12">
        <f t="shared" si="13"/>
        <v>4375</v>
      </c>
      <c r="E98" s="13">
        <f t="shared" si="14"/>
        <v>8750</v>
      </c>
      <c r="F98" s="13"/>
      <c r="G98" s="13"/>
      <c r="H98" s="13">
        <f t="shared" si="10"/>
        <v>2312920.0002859994</v>
      </c>
      <c r="I98" s="17">
        <v>6250</v>
      </c>
      <c r="J98"/>
    </row>
    <row r="99" spans="1:10" ht="15.75" thickBot="1">
      <c r="A99" s="30"/>
      <c r="B99" s="31">
        <f>B98</f>
        <v>2</v>
      </c>
      <c r="C99" s="71" t="s">
        <v>100</v>
      </c>
      <c r="D99" s="12">
        <f t="shared" si="13"/>
        <v>5870.0000099999997</v>
      </c>
      <c r="E99" s="13">
        <f t="shared" si="14"/>
        <v>11740.000019999999</v>
      </c>
      <c r="F99" s="13"/>
      <c r="G99" s="13"/>
      <c r="H99" s="13">
        <f t="shared" si="10"/>
        <v>2324660.0003059995</v>
      </c>
      <c r="I99" s="17">
        <v>8385.7142999999996</v>
      </c>
      <c r="J99"/>
    </row>
    <row r="100" spans="1:10" ht="15.75" thickBot="1">
      <c r="A100" s="30"/>
      <c r="B100" s="31">
        <f>B99</f>
        <v>2</v>
      </c>
      <c r="C100" s="73" t="s">
        <v>101</v>
      </c>
      <c r="D100" s="12">
        <f t="shared" si="13"/>
        <v>6969.9999599999992</v>
      </c>
      <c r="E100" s="13">
        <f t="shared" si="14"/>
        <v>13939.999919999998</v>
      </c>
      <c r="F100" s="13"/>
      <c r="G100" s="13"/>
      <c r="H100" s="13">
        <f t="shared" si="10"/>
        <v>2338600.0002259994</v>
      </c>
      <c r="I100" s="17">
        <v>9957.1427999999996</v>
      </c>
      <c r="J100"/>
    </row>
    <row r="101" spans="1:10" ht="15.75" thickBot="1">
      <c r="A101" s="22"/>
      <c r="B101" s="23">
        <v>1</v>
      </c>
      <c r="C101" s="70" t="s">
        <v>102</v>
      </c>
      <c r="D101" s="22">
        <f t="shared" si="13"/>
        <v>0</v>
      </c>
      <c r="E101" s="22">
        <f t="shared" si="14"/>
        <v>0</v>
      </c>
      <c r="F101" s="22"/>
      <c r="G101" s="22"/>
      <c r="H101" s="13">
        <f t="shared" si="10"/>
        <v>2338600.0002259994</v>
      </c>
      <c r="I101" s="22">
        <v>0</v>
      </c>
      <c r="J101"/>
    </row>
    <row r="102" spans="1:10" ht="15.75" thickBot="1">
      <c r="A102" s="30"/>
      <c r="B102" s="31">
        <f>B101*6</f>
        <v>6</v>
      </c>
      <c r="C102" s="74" t="s">
        <v>95</v>
      </c>
      <c r="D102" s="12">
        <f t="shared" si="13"/>
        <v>2384.9999950000001</v>
      </c>
      <c r="E102" s="13">
        <f t="shared" si="14"/>
        <v>14309.999970000001</v>
      </c>
      <c r="F102" s="13"/>
      <c r="G102" s="13"/>
      <c r="H102" s="13">
        <f t="shared" si="10"/>
        <v>2352910.0001959992</v>
      </c>
      <c r="I102" s="17">
        <v>3407.1428500000002</v>
      </c>
      <c r="J102"/>
    </row>
    <row r="103" spans="1:10" ht="15.75" thickBot="1">
      <c r="A103" s="30"/>
      <c r="B103" s="31">
        <f>B101*4</f>
        <v>4</v>
      </c>
      <c r="C103" s="71" t="s">
        <v>86</v>
      </c>
      <c r="D103" s="12">
        <f t="shared" si="13"/>
        <v>3315.0000099999997</v>
      </c>
      <c r="E103" s="13">
        <f t="shared" si="14"/>
        <v>13260.000039999999</v>
      </c>
      <c r="F103" s="13"/>
      <c r="G103" s="13"/>
      <c r="H103" s="13">
        <f t="shared" si="10"/>
        <v>2366170.000235999</v>
      </c>
      <c r="I103" s="17">
        <v>4735.7142999999996</v>
      </c>
      <c r="J103"/>
    </row>
    <row r="104" spans="1:10" ht="15.75" thickBot="1">
      <c r="A104" s="30"/>
      <c r="B104" s="31">
        <f>B101*4</f>
        <v>4</v>
      </c>
      <c r="C104" s="72" t="s">
        <v>87</v>
      </c>
      <c r="D104" s="12">
        <f t="shared" si="13"/>
        <v>3715.0000300000002</v>
      </c>
      <c r="E104" s="13">
        <f t="shared" si="14"/>
        <v>14860.000120000001</v>
      </c>
      <c r="F104" s="13"/>
      <c r="G104" s="13"/>
      <c r="H104" s="13">
        <f t="shared" si="10"/>
        <v>2381030.000355999</v>
      </c>
      <c r="I104" s="17">
        <v>5307.1428999999998</v>
      </c>
      <c r="J104"/>
    </row>
    <row r="105" spans="1:10" ht="15.75" thickBot="1">
      <c r="A105" s="30"/>
      <c r="B105" s="31">
        <f>B101*4</f>
        <v>4</v>
      </c>
      <c r="C105" s="71" t="s">
        <v>88</v>
      </c>
      <c r="D105" s="12">
        <f t="shared" si="13"/>
        <v>4120.0000099999997</v>
      </c>
      <c r="E105" s="13">
        <f t="shared" si="14"/>
        <v>16480.000039999999</v>
      </c>
      <c r="F105" s="13"/>
      <c r="G105" s="13"/>
      <c r="H105" s="13">
        <f t="shared" si="10"/>
        <v>2397510.0003959988</v>
      </c>
      <c r="I105" s="17">
        <v>5885.7142999999996</v>
      </c>
      <c r="J105"/>
    </row>
    <row r="106" spans="1:10" ht="15.75" thickBot="1">
      <c r="A106" s="30"/>
      <c r="B106" s="31">
        <f>B101*4</f>
        <v>4</v>
      </c>
      <c r="C106" s="72" t="s">
        <v>89</v>
      </c>
      <c r="D106" s="12">
        <f t="shared" si="13"/>
        <v>4375</v>
      </c>
      <c r="E106" s="13">
        <f t="shared" si="14"/>
        <v>17500</v>
      </c>
      <c r="F106" s="13"/>
      <c r="G106" s="13"/>
      <c r="H106" s="13">
        <f t="shared" si="10"/>
        <v>2415010.0003959988</v>
      </c>
      <c r="I106" s="17">
        <v>6250</v>
      </c>
      <c r="J106"/>
    </row>
    <row r="107" spans="1:10" ht="15.75" thickBot="1">
      <c r="A107" s="30"/>
      <c r="B107" s="31">
        <f>B101*4</f>
        <v>4</v>
      </c>
      <c r="C107" s="71" t="s">
        <v>103</v>
      </c>
      <c r="D107" s="12">
        <f t="shared" si="13"/>
        <v>5870.0000099999997</v>
      </c>
      <c r="E107" s="13">
        <f t="shared" si="14"/>
        <v>23480.000039999999</v>
      </c>
      <c r="F107" s="13"/>
      <c r="G107" s="13"/>
      <c r="H107" s="13">
        <f t="shared" si="10"/>
        <v>2438490.0004359987</v>
      </c>
      <c r="I107" s="17">
        <v>8385.7142999999996</v>
      </c>
      <c r="J107"/>
    </row>
    <row r="108" spans="1:10" ht="15.75" thickBot="1">
      <c r="A108" s="30"/>
      <c r="B108" s="31">
        <f>B101*4</f>
        <v>4</v>
      </c>
      <c r="C108" s="73" t="s">
        <v>104</v>
      </c>
      <c r="D108" s="12">
        <f t="shared" si="13"/>
        <v>6969.9999599999992</v>
      </c>
      <c r="E108" s="13">
        <f t="shared" si="14"/>
        <v>27879.999839999997</v>
      </c>
      <c r="F108" s="13"/>
      <c r="G108" s="13"/>
      <c r="H108" s="13">
        <f t="shared" si="10"/>
        <v>2466370.0002759988</v>
      </c>
      <c r="I108" s="17">
        <v>9957.1427999999996</v>
      </c>
      <c r="J108"/>
    </row>
    <row r="109" spans="1:10" ht="15.75" thickBot="1">
      <c r="A109" s="6"/>
      <c r="B109" s="7"/>
      <c r="C109" s="7" t="s">
        <v>105</v>
      </c>
      <c r="D109" s="29"/>
      <c r="E109" s="29"/>
      <c r="F109" s="6"/>
      <c r="G109" s="6"/>
      <c r="H109" s="13">
        <f t="shared" si="10"/>
        <v>2466370.0002759988</v>
      </c>
      <c r="I109" s="29"/>
      <c r="J109"/>
    </row>
    <row r="110" spans="1:10" ht="15.75" thickBot="1">
      <c r="A110" s="22"/>
      <c r="B110" s="23">
        <v>1</v>
      </c>
      <c r="C110" s="70" t="s">
        <v>106</v>
      </c>
      <c r="D110" s="22">
        <f t="shared" ref="D110:D125" si="15">I110-(I110*30%)</f>
        <v>0</v>
      </c>
      <c r="E110" s="22">
        <f t="shared" ref="E110:E125" si="16">D110*B110</f>
        <v>0</v>
      </c>
      <c r="F110" s="22"/>
      <c r="G110" s="22"/>
      <c r="H110" s="13">
        <f t="shared" si="10"/>
        <v>2466370.0002759988</v>
      </c>
      <c r="I110" s="22"/>
      <c r="J110"/>
    </row>
    <row r="111" spans="1:10" ht="15.75" thickBot="1">
      <c r="A111" s="30"/>
      <c r="B111" s="31">
        <f>B110*6</f>
        <v>6</v>
      </c>
      <c r="C111" s="74" t="s">
        <v>95</v>
      </c>
      <c r="D111" s="12">
        <f t="shared" si="15"/>
        <v>2384.9999950000001</v>
      </c>
      <c r="E111" s="13">
        <f t="shared" si="16"/>
        <v>14309.999970000001</v>
      </c>
      <c r="F111" s="13"/>
      <c r="G111" s="13"/>
      <c r="H111" s="13">
        <f t="shared" si="10"/>
        <v>2480680.0002459986</v>
      </c>
      <c r="I111" s="17">
        <v>3407.1428500000002</v>
      </c>
      <c r="J111"/>
    </row>
    <row r="112" spans="1:10" ht="15.75" thickBot="1">
      <c r="A112" s="30"/>
      <c r="B112" s="31">
        <f>B110*4</f>
        <v>4</v>
      </c>
      <c r="C112" s="71" t="s">
        <v>86</v>
      </c>
      <c r="D112" s="12">
        <f t="shared" si="15"/>
        <v>3315.0000099999997</v>
      </c>
      <c r="E112" s="13">
        <f t="shared" si="16"/>
        <v>13260.000039999999</v>
      </c>
      <c r="F112" s="13"/>
      <c r="G112" s="13"/>
      <c r="H112" s="13">
        <f t="shared" si="10"/>
        <v>2493940.0002859985</v>
      </c>
      <c r="I112" s="17">
        <v>4735.7142999999996</v>
      </c>
      <c r="J112"/>
    </row>
    <row r="113" spans="1:10" ht="15.75" thickBot="1">
      <c r="A113" s="30"/>
      <c r="B113" s="31">
        <f>B110*4</f>
        <v>4</v>
      </c>
      <c r="C113" s="72" t="s">
        <v>87</v>
      </c>
      <c r="D113" s="12">
        <f t="shared" si="15"/>
        <v>3715.0000300000002</v>
      </c>
      <c r="E113" s="13">
        <f t="shared" si="16"/>
        <v>14860.000120000001</v>
      </c>
      <c r="F113" s="13"/>
      <c r="G113" s="13"/>
      <c r="H113" s="13">
        <f t="shared" si="10"/>
        <v>2508800.0004059984</v>
      </c>
      <c r="I113" s="17">
        <v>5307.1428999999998</v>
      </c>
      <c r="J113"/>
    </row>
    <row r="114" spans="1:10" ht="15.75" thickBot="1">
      <c r="A114" s="30"/>
      <c r="B114" s="31">
        <f>B110*4</f>
        <v>4</v>
      </c>
      <c r="C114" s="71" t="s">
        <v>88</v>
      </c>
      <c r="D114" s="12">
        <f t="shared" si="15"/>
        <v>4120.0000099999997</v>
      </c>
      <c r="E114" s="13">
        <f t="shared" si="16"/>
        <v>16480.000039999999</v>
      </c>
      <c r="F114" s="13"/>
      <c r="G114" s="13"/>
      <c r="H114" s="13">
        <f t="shared" si="10"/>
        <v>2525280.0004459983</v>
      </c>
      <c r="I114" s="17">
        <v>5885.7142999999996</v>
      </c>
      <c r="J114"/>
    </row>
    <row r="115" spans="1:10" ht="15.75" thickBot="1">
      <c r="A115" s="30"/>
      <c r="B115" s="31">
        <f>B110*4</f>
        <v>4</v>
      </c>
      <c r="C115" s="72" t="s">
        <v>89</v>
      </c>
      <c r="D115" s="12">
        <f t="shared" si="15"/>
        <v>4375</v>
      </c>
      <c r="E115" s="13">
        <f t="shared" si="16"/>
        <v>17500</v>
      </c>
      <c r="F115" s="13"/>
      <c r="G115" s="13"/>
      <c r="H115" s="13">
        <f t="shared" si="10"/>
        <v>2542780.0004459983</v>
      </c>
      <c r="I115" s="17">
        <v>6250</v>
      </c>
      <c r="J115"/>
    </row>
    <row r="116" spans="1:10" ht="15.75" thickBot="1">
      <c r="A116" s="30"/>
      <c r="B116" s="31">
        <f>B110*4</f>
        <v>4</v>
      </c>
      <c r="C116" s="71" t="s">
        <v>103</v>
      </c>
      <c r="D116" s="12">
        <f t="shared" si="15"/>
        <v>5870.0000099999997</v>
      </c>
      <c r="E116" s="13">
        <f t="shared" si="16"/>
        <v>23480.000039999999</v>
      </c>
      <c r="F116" s="13"/>
      <c r="G116" s="13"/>
      <c r="H116" s="13">
        <f t="shared" si="10"/>
        <v>2566260.0004859981</v>
      </c>
      <c r="I116" s="17">
        <v>8385.7142999999996</v>
      </c>
      <c r="J116"/>
    </row>
    <row r="117" spans="1:10" ht="15.75" thickBot="1">
      <c r="A117" s="30"/>
      <c r="B117" s="31">
        <f>B110*4</f>
        <v>4</v>
      </c>
      <c r="C117" s="73" t="s">
        <v>107</v>
      </c>
      <c r="D117" s="12">
        <f t="shared" si="15"/>
        <v>6969.9999599999992</v>
      </c>
      <c r="E117" s="13">
        <f t="shared" si="16"/>
        <v>27879.999839999997</v>
      </c>
      <c r="F117" s="13"/>
      <c r="G117" s="13"/>
      <c r="H117" s="13">
        <f t="shared" si="10"/>
        <v>2594140.0003259983</v>
      </c>
      <c r="I117" s="17">
        <v>9957.1427999999996</v>
      </c>
      <c r="J117"/>
    </row>
    <row r="118" spans="1:10" ht="15.75" thickBot="1">
      <c r="A118" s="22"/>
      <c r="B118" s="23">
        <v>1</v>
      </c>
      <c r="C118" s="70" t="s">
        <v>108</v>
      </c>
      <c r="D118" s="22">
        <f t="shared" si="15"/>
        <v>0</v>
      </c>
      <c r="E118" s="22">
        <f t="shared" si="16"/>
        <v>0</v>
      </c>
      <c r="F118" s="22"/>
      <c r="G118" s="22"/>
      <c r="H118" s="13">
        <f t="shared" si="10"/>
        <v>2594140.0003259983</v>
      </c>
      <c r="I118" s="22"/>
      <c r="J118"/>
    </row>
    <row r="119" spans="1:10" ht="15.75" thickBot="1">
      <c r="A119" s="30"/>
      <c r="B119" s="31">
        <f>B118*6</f>
        <v>6</v>
      </c>
      <c r="C119" s="74" t="s">
        <v>109</v>
      </c>
      <c r="D119" s="12">
        <f t="shared" si="15"/>
        <v>2384.9999950000001</v>
      </c>
      <c r="E119" s="13">
        <f t="shared" si="16"/>
        <v>14309.999970000001</v>
      </c>
      <c r="F119" s="13"/>
      <c r="G119" s="13"/>
      <c r="H119" s="13">
        <f t="shared" si="10"/>
        <v>2608450.0002959981</v>
      </c>
      <c r="I119" s="17">
        <v>3407.1428500000002</v>
      </c>
      <c r="J119"/>
    </row>
    <row r="120" spans="1:10" ht="15.75" thickBot="1">
      <c r="A120" s="30"/>
      <c r="B120" s="31">
        <f>B118*3</f>
        <v>3</v>
      </c>
      <c r="C120" s="74" t="s">
        <v>110</v>
      </c>
      <c r="D120" s="12">
        <f t="shared" si="15"/>
        <v>2384.9999950000001</v>
      </c>
      <c r="E120" s="13">
        <f t="shared" si="16"/>
        <v>7154.9999850000004</v>
      </c>
      <c r="F120" s="13"/>
      <c r="G120" s="13"/>
      <c r="H120" s="13">
        <f t="shared" si="10"/>
        <v>2615605.0002809982</v>
      </c>
      <c r="I120" s="17">
        <v>3407.1428500000002</v>
      </c>
      <c r="J120"/>
    </row>
    <row r="121" spans="1:10" ht="15.75" thickBot="1">
      <c r="A121" s="30"/>
      <c r="B121" s="31">
        <f>B118*2</f>
        <v>2</v>
      </c>
      <c r="C121" s="71" t="s">
        <v>96</v>
      </c>
      <c r="D121" s="12">
        <f t="shared" si="15"/>
        <v>3315.0000099999997</v>
      </c>
      <c r="E121" s="13">
        <f t="shared" si="16"/>
        <v>6630.0000199999995</v>
      </c>
      <c r="F121" s="13"/>
      <c r="G121" s="13"/>
      <c r="H121" s="13">
        <f t="shared" si="10"/>
        <v>2622235.0003009983</v>
      </c>
      <c r="I121" s="17">
        <v>4735.7142999999996</v>
      </c>
      <c r="J121"/>
    </row>
    <row r="122" spans="1:10" ht="15.75" thickBot="1">
      <c r="A122" s="30"/>
      <c r="B122" s="31">
        <f>B121</f>
        <v>2</v>
      </c>
      <c r="C122" s="71" t="s">
        <v>98</v>
      </c>
      <c r="D122" s="12">
        <f t="shared" si="15"/>
        <v>4120.0000099999997</v>
      </c>
      <c r="E122" s="13">
        <f t="shared" si="16"/>
        <v>8240.0000199999995</v>
      </c>
      <c r="F122" s="13"/>
      <c r="G122" s="13"/>
      <c r="H122" s="13">
        <f t="shared" si="10"/>
        <v>2630475.0003209985</v>
      </c>
      <c r="I122" s="17">
        <v>5885.7142999999996</v>
      </c>
      <c r="J122"/>
    </row>
    <row r="123" spans="1:10" ht="15.75" thickBot="1">
      <c r="A123" s="30"/>
      <c r="B123" s="31">
        <f>B122</f>
        <v>2</v>
      </c>
      <c r="C123" s="72" t="s">
        <v>99</v>
      </c>
      <c r="D123" s="12">
        <f t="shared" si="15"/>
        <v>4375</v>
      </c>
      <c r="E123" s="13">
        <f t="shared" si="16"/>
        <v>8750</v>
      </c>
      <c r="F123" s="13"/>
      <c r="G123" s="13"/>
      <c r="H123" s="13">
        <f t="shared" si="10"/>
        <v>2639225.0003209985</v>
      </c>
      <c r="I123" s="17">
        <v>6250</v>
      </c>
      <c r="J123"/>
    </row>
    <row r="124" spans="1:10" ht="15.75" thickBot="1">
      <c r="A124" s="30"/>
      <c r="B124" s="31">
        <f>B123</f>
        <v>2</v>
      </c>
      <c r="C124" s="71" t="s">
        <v>103</v>
      </c>
      <c r="D124" s="12">
        <f t="shared" si="15"/>
        <v>5870.0000099999997</v>
      </c>
      <c r="E124" s="13">
        <f t="shared" si="16"/>
        <v>11740.000019999999</v>
      </c>
      <c r="F124" s="13"/>
      <c r="G124" s="13"/>
      <c r="H124" s="13">
        <f t="shared" si="10"/>
        <v>2650965.0003409986</v>
      </c>
      <c r="I124" s="17">
        <v>8385.7142999999996</v>
      </c>
      <c r="J124"/>
    </row>
    <row r="125" spans="1:10" ht="15.75" thickBot="1">
      <c r="A125" s="30"/>
      <c r="B125" s="31">
        <f>B124</f>
        <v>2</v>
      </c>
      <c r="C125" s="73" t="s">
        <v>107</v>
      </c>
      <c r="D125" s="12">
        <f t="shared" si="15"/>
        <v>6969.9999599999992</v>
      </c>
      <c r="E125" s="13">
        <f t="shared" si="16"/>
        <v>13939.999919999998</v>
      </c>
      <c r="F125" s="13"/>
      <c r="G125" s="13"/>
      <c r="H125" s="13">
        <f t="shared" si="10"/>
        <v>2664905.0002609985</v>
      </c>
      <c r="I125" s="17">
        <v>9957.1427999999996</v>
      </c>
      <c r="J125"/>
    </row>
    <row r="126" spans="1:10" ht="15.75" thickBot="1">
      <c r="A126" s="6"/>
      <c r="B126" s="7"/>
      <c r="C126" s="7" t="s">
        <v>111</v>
      </c>
      <c r="D126" s="29"/>
      <c r="E126" s="29"/>
      <c r="F126" s="6"/>
      <c r="G126" s="6"/>
      <c r="H126" s="13">
        <f t="shared" si="10"/>
        <v>2664905.0002609985</v>
      </c>
      <c r="I126" s="29"/>
      <c r="J126"/>
    </row>
    <row r="127" spans="1:10" ht="15.75" thickBot="1">
      <c r="A127" s="13"/>
      <c r="B127" s="75">
        <v>1</v>
      </c>
      <c r="C127" s="76" t="s">
        <v>112</v>
      </c>
      <c r="D127" s="12">
        <f>I127-(I127*30%)</f>
        <v>11749.999800000001</v>
      </c>
      <c r="E127" s="13">
        <f>D127*B127</f>
        <v>11749.999800000001</v>
      </c>
      <c r="F127" s="13"/>
      <c r="G127" s="13"/>
      <c r="H127" s="13">
        <f t="shared" si="10"/>
        <v>2676655.0000609984</v>
      </c>
      <c r="I127" s="17">
        <v>16785.714</v>
      </c>
      <c r="J127"/>
    </row>
    <row r="128" spans="1:10" ht="15.75" thickBot="1">
      <c r="A128" s="13"/>
      <c r="B128" s="75">
        <v>1</v>
      </c>
      <c r="C128" s="77" t="s">
        <v>113</v>
      </c>
      <c r="D128" s="12">
        <f>I128-(I128*30%)</f>
        <v>16164.999899999999</v>
      </c>
      <c r="E128" s="13">
        <f>D128*B128</f>
        <v>16164.999899999999</v>
      </c>
      <c r="F128" s="13"/>
      <c r="G128" s="13"/>
      <c r="H128" s="13">
        <f t="shared" si="10"/>
        <v>2692819.9999609985</v>
      </c>
      <c r="I128" s="17">
        <v>23092.857</v>
      </c>
      <c r="J128"/>
    </row>
    <row r="129" spans="1:10" ht="15.75" thickBot="1">
      <c r="A129" s="6"/>
      <c r="B129" s="7"/>
      <c r="C129" s="7" t="s">
        <v>114</v>
      </c>
      <c r="D129" s="29"/>
      <c r="E129" s="29"/>
      <c r="F129" s="6"/>
      <c r="G129" s="6"/>
      <c r="H129" s="13">
        <f t="shared" si="10"/>
        <v>2692819.9999609985</v>
      </c>
      <c r="I129" s="29"/>
      <c r="J129"/>
    </row>
    <row r="130" spans="1:10" ht="15.6" customHeight="1" thickBot="1">
      <c r="A130" s="78"/>
      <c r="B130" s="79">
        <v>1</v>
      </c>
      <c r="C130" s="77" t="s">
        <v>115</v>
      </c>
      <c r="D130" s="12">
        <f>I130-(I130*30%)</f>
        <v>19449.999799999998</v>
      </c>
      <c r="E130" s="13">
        <f>D130*B130</f>
        <v>19449.999799999998</v>
      </c>
      <c r="F130" s="13"/>
      <c r="G130" s="13"/>
      <c r="H130" s="13">
        <f t="shared" si="10"/>
        <v>2712269.9997609984</v>
      </c>
      <c r="I130" s="17">
        <v>27785.714</v>
      </c>
      <c r="J130"/>
    </row>
    <row r="131" spans="1:10" ht="15.75" thickBot="1">
      <c r="A131" s="6"/>
      <c r="B131" s="7"/>
      <c r="C131" s="7" t="s">
        <v>116</v>
      </c>
      <c r="D131" s="29"/>
      <c r="E131" s="29"/>
      <c r="F131" s="6"/>
      <c r="G131" s="6"/>
      <c r="H131" s="13">
        <f t="shared" si="10"/>
        <v>2712269.9997609984</v>
      </c>
      <c r="I131" s="29"/>
      <c r="J131"/>
    </row>
    <row r="132" spans="1:10" ht="15.75" thickBot="1">
      <c r="A132" s="1"/>
      <c r="B132" s="80">
        <v>1</v>
      </c>
      <c r="C132" s="81" t="s">
        <v>117</v>
      </c>
      <c r="D132" s="12">
        <f>I132-(I132*30%)</f>
        <v>11749.999939999998</v>
      </c>
      <c r="E132" s="13">
        <f>D132*B132</f>
        <v>11749.999939999998</v>
      </c>
      <c r="F132" s="13"/>
      <c r="G132" s="13"/>
      <c r="H132" s="13">
        <f t="shared" si="10"/>
        <v>2724019.9997009984</v>
      </c>
      <c r="I132" s="17">
        <v>16785.714199999999</v>
      </c>
      <c r="J132"/>
    </row>
    <row r="133" spans="1:10" ht="15.75" thickBot="1">
      <c r="A133" s="1"/>
      <c r="B133" s="80">
        <v>1</v>
      </c>
      <c r="C133" s="82" t="s">
        <v>118</v>
      </c>
      <c r="D133" s="12">
        <f>I133-(I133*30%)</f>
        <v>16165.000039999999</v>
      </c>
      <c r="E133" s="13">
        <f>D133*B133</f>
        <v>16165.000039999999</v>
      </c>
      <c r="F133" s="13"/>
      <c r="G133" s="13"/>
      <c r="H133" s="13">
        <f t="shared" ref="H133:H181" si="17">H132+E133+F133-G133</f>
        <v>2740184.9997409983</v>
      </c>
      <c r="I133" s="17">
        <v>23092.857199999999</v>
      </c>
      <c r="J133"/>
    </row>
    <row r="134" spans="1:10" ht="15.75" thickBot="1">
      <c r="A134" s="1"/>
      <c r="B134" s="80">
        <v>1</v>
      </c>
      <c r="C134" s="82" t="s">
        <v>119</v>
      </c>
      <c r="D134" s="12">
        <f>I134-(I134*30%)</f>
        <v>19449.999940000002</v>
      </c>
      <c r="E134" s="13">
        <f>D134*B134</f>
        <v>19449.999940000002</v>
      </c>
      <c r="F134" s="13"/>
      <c r="G134" s="13"/>
      <c r="H134" s="13">
        <f t="shared" si="17"/>
        <v>2759634.9996809983</v>
      </c>
      <c r="I134" s="17">
        <v>27785.714199999999</v>
      </c>
      <c r="J134"/>
    </row>
    <row r="135" spans="1:10" ht="15.75" thickBot="1">
      <c r="A135" s="6"/>
      <c r="B135" s="7"/>
      <c r="C135" s="7" t="s">
        <v>120</v>
      </c>
      <c r="D135" s="29"/>
      <c r="E135" s="29"/>
      <c r="F135" s="6"/>
      <c r="G135" s="6"/>
      <c r="H135" s="13">
        <f t="shared" si="17"/>
        <v>2759634.9996809983</v>
      </c>
      <c r="I135" s="29"/>
      <c r="J135"/>
    </row>
    <row r="136" spans="1:10" ht="15.75" thickBot="1">
      <c r="A136" s="22"/>
      <c r="B136" s="23">
        <v>1</v>
      </c>
      <c r="C136" s="70" t="s">
        <v>121</v>
      </c>
      <c r="D136" s="22">
        <f t="shared" ref="D136:D144" si="18">I136-(I136*30%)</f>
        <v>0</v>
      </c>
      <c r="E136" s="22">
        <f t="shared" ref="E136:E144" si="19">D136*B136</f>
        <v>0</v>
      </c>
      <c r="F136" s="22"/>
      <c r="G136" s="22"/>
      <c r="H136" s="13">
        <f t="shared" si="17"/>
        <v>2759634.9996809983</v>
      </c>
      <c r="I136" s="22"/>
      <c r="J136"/>
    </row>
    <row r="137" spans="1:10" ht="15.75" thickBot="1">
      <c r="A137" s="1"/>
      <c r="B137" s="80">
        <f>B136*6</f>
        <v>6</v>
      </c>
      <c r="C137" s="82" t="s">
        <v>84</v>
      </c>
      <c r="D137" s="12">
        <f t="shared" si="18"/>
        <v>2385.0000019999998</v>
      </c>
      <c r="E137" s="13">
        <f t="shared" si="19"/>
        <v>14310.000011999999</v>
      </c>
      <c r="F137" s="13"/>
      <c r="G137" s="13"/>
      <c r="H137" s="13">
        <f t="shared" si="17"/>
        <v>2773944.9996929984</v>
      </c>
      <c r="I137" s="17">
        <v>3407.1428599999999</v>
      </c>
      <c r="J137"/>
    </row>
    <row r="138" spans="1:10" ht="15.75" thickBot="1">
      <c r="A138" s="1"/>
      <c r="B138" s="80">
        <f>B136*6</f>
        <v>6</v>
      </c>
      <c r="C138" s="83" t="s">
        <v>95</v>
      </c>
      <c r="D138" s="12">
        <f t="shared" si="18"/>
        <v>2385.0000019999998</v>
      </c>
      <c r="E138" s="13">
        <f t="shared" si="19"/>
        <v>14310.000011999999</v>
      </c>
      <c r="F138" s="13"/>
      <c r="G138" s="13"/>
      <c r="H138" s="13">
        <f t="shared" si="17"/>
        <v>2788254.9997049985</v>
      </c>
      <c r="I138" s="17">
        <v>3407.1428599999999</v>
      </c>
      <c r="J138"/>
    </row>
    <row r="139" spans="1:10" ht="15.75" thickBot="1">
      <c r="A139" s="1"/>
      <c r="B139" s="80">
        <f>B136*2</f>
        <v>2</v>
      </c>
      <c r="C139" s="82" t="s">
        <v>96</v>
      </c>
      <c r="D139" s="12">
        <f t="shared" si="18"/>
        <v>3315.0000099999997</v>
      </c>
      <c r="E139" s="13">
        <f t="shared" si="19"/>
        <v>6630.0000199999995</v>
      </c>
      <c r="F139" s="13"/>
      <c r="G139" s="13"/>
      <c r="H139" s="13">
        <f t="shared" si="17"/>
        <v>2794884.9997249986</v>
      </c>
      <c r="I139" s="17">
        <v>4735.7142999999996</v>
      </c>
      <c r="J139"/>
    </row>
    <row r="140" spans="1:10" ht="15.75" thickBot="1">
      <c r="A140" s="1"/>
      <c r="B140" s="80">
        <f>B139</f>
        <v>2</v>
      </c>
      <c r="C140" s="83" t="s">
        <v>97</v>
      </c>
      <c r="D140" s="12">
        <f t="shared" si="18"/>
        <v>3715.0000300000002</v>
      </c>
      <c r="E140" s="13">
        <f t="shared" si="19"/>
        <v>7430.0000600000003</v>
      </c>
      <c r="F140" s="13"/>
      <c r="G140" s="13"/>
      <c r="H140" s="13">
        <f t="shared" si="17"/>
        <v>2802314.9997849986</v>
      </c>
      <c r="I140" s="17">
        <v>5307.1428999999998</v>
      </c>
      <c r="J140"/>
    </row>
    <row r="141" spans="1:10" ht="15.75" thickBot="1">
      <c r="A141" s="1"/>
      <c r="B141" s="80">
        <f>B140</f>
        <v>2</v>
      </c>
      <c r="C141" s="82" t="s">
        <v>98</v>
      </c>
      <c r="D141" s="12">
        <f t="shared" si="18"/>
        <v>4120.0000099999997</v>
      </c>
      <c r="E141" s="13">
        <f t="shared" si="19"/>
        <v>8240.0000199999995</v>
      </c>
      <c r="F141" s="13"/>
      <c r="G141" s="13"/>
      <c r="H141" s="13">
        <f t="shared" si="17"/>
        <v>2810554.9998049987</v>
      </c>
      <c r="I141" s="17">
        <v>5885.7142999999996</v>
      </c>
      <c r="J141"/>
    </row>
    <row r="142" spans="1:10" ht="15.75" thickBot="1">
      <c r="A142" s="1"/>
      <c r="B142" s="80">
        <f>B141</f>
        <v>2</v>
      </c>
      <c r="C142" s="83" t="s">
        <v>99</v>
      </c>
      <c r="D142" s="12">
        <f t="shared" si="18"/>
        <v>4375</v>
      </c>
      <c r="E142" s="13">
        <f t="shared" si="19"/>
        <v>8750</v>
      </c>
      <c r="F142" s="13"/>
      <c r="G142" s="13"/>
      <c r="H142" s="13">
        <f t="shared" si="17"/>
        <v>2819304.9998049987</v>
      </c>
      <c r="I142" s="17">
        <v>6250</v>
      </c>
      <c r="J142"/>
    </row>
    <row r="143" spans="1:10" ht="15.75" thickBot="1">
      <c r="A143" s="1"/>
      <c r="B143" s="80">
        <f>B142</f>
        <v>2</v>
      </c>
      <c r="C143" s="82" t="s">
        <v>100</v>
      </c>
      <c r="D143" s="12">
        <f t="shared" si="18"/>
        <v>5870.0000099999997</v>
      </c>
      <c r="E143" s="13">
        <f t="shared" si="19"/>
        <v>11740.000019999999</v>
      </c>
      <c r="F143" s="13"/>
      <c r="G143" s="13"/>
      <c r="H143" s="13">
        <f t="shared" si="17"/>
        <v>2831044.9998249989</v>
      </c>
      <c r="I143" s="17">
        <v>8385.7142999999996</v>
      </c>
      <c r="J143"/>
    </row>
    <row r="144" spans="1:10" ht="15.75" thickBot="1">
      <c r="A144" s="1"/>
      <c r="B144" s="80">
        <f>B143</f>
        <v>2</v>
      </c>
      <c r="C144" s="84" t="s">
        <v>101</v>
      </c>
      <c r="D144" s="12">
        <f t="shared" si="18"/>
        <v>6969.9999599999992</v>
      </c>
      <c r="E144" s="13">
        <f t="shared" si="19"/>
        <v>13939.999919999998</v>
      </c>
      <c r="F144" s="13"/>
      <c r="G144" s="13"/>
      <c r="H144" s="13">
        <f t="shared" si="17"/>
        <v>2844984.9997449988</v>
      </c>
      <c r="I144" s="17">
        <v>9957.1427999999996</v>
      </c>
      <c r="J144"/>
    </row>
    <row r="145" spans="1:175" s="85" customFormat="1" ht="15.75" thickBot="1">
      <c r="A145" s="22"/>
      <c r="B145" s="23">
        <v>1</v>
      </c>
      <c r="C145" s="70" t="s">
        <v>122</v>
      </c>
      <c r="D145" s="22">
        <v>0</v>
      </c>
      <c r="E145" s="22">
        <f t="shared" ref="E145:E152" si="20">D145*B145</f>
        <v>0</v>
      </c>
      <c r="F145" s="22"/>
      <c r="G145" s="22"/>
      <c r="H145" s="13">
        <f t="shared" si="17"/>
        <v>2844984.9997449988</v>
      </c>
      <c r="I145" s="22">
        <v>0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</row>
    <row r="146" spans="1:175" s="85" customFormat="1" ht="15.75" thickBot="1">
      <c r="A146" s="1"/>
      <c r="B146" s="80">
        <f>B145*6</f>
        <v>6</v>
      </c>
      <c r="C146" s="86" t="s">
        <v>95</v>
      </c>
      <c r="D146" s="12">
        <f>I146-(I146*30%)</f>
        <v>2385.0000019999998</v>
      </c>
      <c r="E146" s="13">
        <f t="shared" si="20"/>
        <v>14310.000011999999</v>
      </c>
      <c r="F146" s="13"/>
      <c r="G146" s="13"/>
      <c r="H146" s="13">
        <f t="shared" si="17"/>
        <v>2859294.9997569988</v>
      </c>
      <c r="I146" s="17">
        <v>3407.1428599999999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</row>
    <row r="147" spans="1:175" s="85" customFormat="1" ht="15.75" thickBot="1">
      <c r="A147" s="1"/>
      <c r="B147" s="80">
        <f>B145*4</f>
        <v>4</v>
      </c>
      <c r="C147" s="82" t="s">
        <v>86</v>
      </c>
      <c r="D147" s="12">
        <f t="shared" ref="D147:D152" si="21">I147-(I147*30%)</f>
        <v>3315.0000099999997</v>
      </c>
      <c r="E147" s="13">
        <f t="shared" si="20"/>
        <v>13260.000039999999</v>
      </c>
      <c r="F147" s="13"/>
      <c r="G147" s="13"/>
      <c r="H147" s="13">
        <f t="shared" si="17"/>
        <v>2872554.9997969987</v>
      </c>
      <c r="I147" s="17">
        <v>4735.7142999999996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</row>
    <row r="148" spans="1:175" s="85" customFormat="1" ht="15.75" thickBot="1">
      <c r="A148" s="1"/>
      <c r="B148" s="80">
        <f>B145*4</f>
        <v>4</v>
      </c>
      <c r="C148" s="83" t="s">
        <v>87</v>
      </c>
      <c r="D148" s="12">
        <f t="shared" si="21"/>
        <v>3715.0000300000002</v>
      </c>
      <c r="E148" s="13">
        <f t="shared" si="20"/>
        <v>14860.000120000001</v>
      </c>
      <c r="F148" s="13"/>
      <c r="G148" s="13"/>
      <c r="H148" s="13">
        <f t="shared" si="17"/>
        <v>2887414.9999169987</v>
      </c>
      <c r="I148" s="17">
        <v>5307.1428999999998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</row>
    <row r="149" spans="1:175" s="85" customFormat="1" ht="15.75" thickBot="1">
      <c r="A149" s="1"/>
      <c r="B149" s="80">
        <f>B145*4</f>
        <v>4</v>
      </c>
      <c r="C149" s="82" t="s">
        <v>88</v>
      </c>
      <c r="D149" s="12">
        <f t="shared" si="21"/>
        <v>4120.0000099999997</v>
      </c>
      <c r="E149" s="13">
        <f t="shared" si="20"/>
        <v>16480.000039999999</v>
      </c>
      <c r="F149" s="13"/>
      <c r="G149" s="13"/>
      <c r="H149" s="13">
        <f t="shared" si="17"/>
        <v>2903894.9999569985</v>
      </c>
      <c r="I149" s="17">
        <v>5885.7142999999996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</row>
    <row r="150" spans="1:175" s="85" customFormat="1" ht="15.75" thickBot="1">
      <c r="A150" s="1"/>
      <c r="B150" s="80">
        <f>B145*4</f>
        <v>4</v>
      </c>
      <c r="C150" s="83" t="s">
        <v>89</v>
      </c>
      <c r="D150" s="12">
        <f t="shared" si="21"/>
        <v>4375</v>
      </c>
      <c r="E150" s="13">
        <f t="shared" si="20"/>
        <v>17500</v>
      </c>
      <c r="F150" s="13"/>
      <c r="G150" s="13"/>
      <c r="H150" s="13">
        <f t="shared" si="17"/>
        <v>2921394.9999569985</v>
      </c>
      <c r="I150" s="17">
        <v>6250</v>
      </c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</row>
    <row r="151" spans="1:175" s="85" customFormat="1" ht="15.75" thickBot="1">
      <c r="A151" s="1"/>
      <c r="B151" s="80">
        <f>B145*4</f>
        <v>4</v>
      </c>
      <c r="C151" s="82" t="s">
        <v>103</v>
      </c>
      <c r="D151" s="12">
        <f t="shared" si="21"/>
        <v>5870.0000099999997</v>
      </c>
      <c r="E151" s="13">
        <f t="shared" si="20"/>
        <v>23480.000039999999</v>
      </c>
      <c r="F151" s="13"/>
      <c r="G151" s="13"/>
      <c r="H151" s="13">
        <f t="shared" si="17"/>
        <v>2944874.9999969983</v>
      </c>
      <c r="I151" s="17">
        <v>8385.7142999999996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</row>
    <row r="152" spans="1:175" s="85" customFormat="1" ht="15.75" thickBot="1">
      <c r="A152" s="1"/>
      <c r="B152" s="80">
        <f>B145*4</f>
        <v>4</v>
      </c>
      <c r="C152" s="84" t="s">
        <v>104</v>
      </c>
      <c r="D152" s="12">
        <f t="shared" si="21"/>
        <v>6969.9999599999992</v>
      </c>
      <c r="E152" s="13">
        <f t="shared" si="20"/>
        <v>27879.999839999997</v>
      </c>
      <c r="F152" s="13"/>
      <c r="G152" s="13"/>
      <c r="H152" s="13">
        <f t="shared" si="17"/>
        <v>2972754.9998369985</v>
      </c>
      <c r="I152" s="17">
        <v>9957.1427999999996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</row>
    <row r="153" spans="1:175" ht="15.75" thickBot="1">
      <c r="A153" s="6"/>
      <c r="B153" s="7"/>
      <c r="C153" s="7" t="s">
        <v>123</v>
      </c>
      <c r="D153" s="29"/>
      <c r="E153" s="29"/>
      <c r="F153" s="6"/>
      <c r="G153" s="6"/>
      <c r="H153" s="13">
        <f t="shared" si="17"/>
        <v>2972754.9998369985</v>
      </c>
      <c r="I153" s="29"/>
      <c r="J153"/>
    </row>
    <row r="154" spans="1:175" ht="15.75" thickBot="1">
      <c r="A154" s="22"/>
      <c r="B154" s="23">
        <v>60</v>
      </c>
      <c r="C154" s="70" t="s">
        <v>124</v>
      </c>
      <c r="D154" s="12">
        <f>I154-(I154*30%)</f>
        <v>2666.6666740000001</v>
      </c>
      <c r="E154" s="13">
        <f>D154*B154</f>
        <v>160000.00044</v>
      </c>
      <c r="F154" s="13"/>
      <c r="G154" s="13"/>
      <c r="H154" s="13">
        <f t="shared" si="17"/>
        <v>3132755.0002769986</v>
      </c>
      <c r="I154" s="17">
        <v>3809.5238199999999</v>
      </c>
      <c r="J154"/>
    </row>
    <row r="155" spans="1:175" ht="15.75" thickBot="1">
      <c r="A155" s="6"/>
      <c r="B155" s="7"/>
      <c r="C155" s="7" t="s">
        <v>125</v>
      </c>
      <c r="D155" s="29"/>
      <c r="E155" s="29"/>
      <c r="F155" s="6"/>
      <c r="G155" s="6"/>
      <c r="H155" s="13">
        <f t="shared" si="17"/>
        <v>3132755.0002769986</v>
      </c>
      <c r="I155" s="29"/>
      <c r="J155"/>
    </row>
    <row r="156" spans="1:175" ht="15.75" thickBot="1">
      <c r="A156" s="78"/>
      <c r="B156" s="57">
        <v>90</v>
      </c>
      <c r="C156" s="87" t="s">
        <v>126</v>
      </c>
      <c r="D156" s="12">
        <f>I156-(I156*30%)</f>
        <v>389.99999920000005</v>
      </c>
      <c r="E156" s="13">
        <f>D156*B156</f>
        <v>35099.999928000005</v>
      </c>
      <c r="F156" s="13"/>
      <c r="G156" s="13"/>
      <c r="H156" s="13">
        <f t="shared" si="17"/>
        <v>3167855.0002049985</v>
      </c>
      <c r="I156" s="17">
        <v>557.14285600000005</v>
      </c>
      <c r="J156"/>
    </row>
    <row r="157" spans="1:175" ht="15.75" thickBot="1">
      <c r="A157" s="6"/>
      <c r="B157" s="7"/>
      <c r="C157" s="7" t="s">
        <v>127</v>
      </c>
      <c r="D157" s="29"/>
      <c r="E157" s="29"/>
      <c r="F157" s="6"/>
      <c r="G157" s="6"/>
      <c r="H157" s="13">
        <f t="shared" si="17"/>
        <v>3167855.0002049985</v>
      </c>
      <c r="I157" s="29"/>
      <c r="J157"/>
    </row>
    <row r="158" spans="1:175" ht="15.75" thickBot="1">
      <c r="A158" s="78"/>
      <c r="B158" s="79">
        <v>1</v>
      </c>
      <c r="C158" s="48" t="s">
        <v>128</v>
      </c>
      <c r="D158" s="30">
        <f t="shared" ref="D158:D171" si="22">I158-(I158*30%)</f>
        <v>0</v>
      </c>
      <c r="E158" s="30">
        <f t="shared" ref="E158:E171" si="23">D158*B158</f>
        <v>0</v>
      </c>
      <c r="F158" s="30"/>
      <c r="G158" s="30"/>
      <c r="H158" s="13">
        <f t="shared" si="17"/>
        <v>3167855.0002049985</v>
      </c>
      <c r="I158" s="30"/>
      <c r="J158"/>
    </row>
    <row r="159" spans="1:175" ht="15.75" thickBot="1">
      <c r="A159" s="78"/>
      <c r="B159" s="79">
        <f>B158*40</f>
        <v>40</v>
      </c>
      <c r="C159" s="88" t="s">
        <v>129</v>
      </c>
      <c r="D159" s="12">
        <f t="shared" si="22"/>
        <v>200.00000999999997</v>
      </c>
      <c r="E159" s="13">
        <f t="shared" si="23"/>
        <v>8000.000399999999</v>
      </c>
      <c r="F159" s="13"/>
      <c r="G159" s="13"/>
      <c r="H159" s="13">
        <f t="shared" si="17"/>
        <v>3175855.0006049983</v>
      </c>
      <c r="I159" s="17">
        <v>285.71429999999998</v>
      </c>
      <c r="J159"/>
    </row>
    <row r="160" spans="1:175" ht="15.75" thickBot="1">
      <c r="A160" s="78"/>
      <c r="B160" s="79">
        <f>B159</f>
        <v>40</v>
      </c>
      <c r="C160" s="89" t="s">
        <v>130</v>
      </c>
      <c r="D160" s="12">
        <f t="shared" si="22"/>
        <v>179.99999500000001</v>
      </c>
      <c r="E160" s="13">
        <f t="shared" si="23"/>
        <v>7199.9998000000005</v>
      </c>
      <c r="F160" s="13"/>
      <c r="G160" s="13"/>
      <c r="H160" s="13">
        <f t="shared" si="17"/>
        <v>3183055.0004049982</v>
      </c>
      <c r="I160" s="17">
        <v>257.14285000000001</v>
      </c>
      <c r="J160"/>
    </row>
    <row r="161" spans="1:10" ht="15.75" thickBot="1">
      <c r="A161" s="78"/>
      <c r="B161" s="79">
        <f>B160</f>
        <v>40</v>
      </c>
      <c r="C161" s="88" t="s">
        <v>131</v>
      </c>
      <c r="D161" s="12">
        <f t="shared" si="22"/>
        <v>160.000001</v>
      </c>
      <c r="E161" s="13">
        <f t="shared" si="23"/>
        <v>6400.0000399999999</v>
      </c>
      <c r="F161" s="13"/>
      <c r="G161" s="13"/>
      <c r="H161" s="13">
        <f t="shared" si="17"/>
        <v>3189455.000444998</v>
      </c>
      <c r="I161" s="17">
        <v>228.57142999999999</v>
      </c>
      <c r="J161"/>
    </row>
    <row r="162" spans="1:10" ht="15.75" thickBot="1">
      <c r="A162" s="78"/>
      <c r="B162" s="79">
        <f>B161*2</f>
        <v>80</v>
      </c>
      <c r="C162" s="89" t="s">
        <v>132</v>
      </c>
      <c r="D162" s="12">
        <f t="shared" si="22"/>
        <v>140</v>
      </c>
      <c r="E162" s="13">
        <f t="shared" si="23"/>
        <v>11200</v>
      </c>
      <c r="F162" s="13"/>
      <c r="G162" s="13"/>
      <c r="H162" s="13">
        <f t="shared" si="17"/>
        <v>3200655.000444998</v>
      </c>
      <c r="I162" s="17">
        <v>200</v>
      </c>
      <c r="J162"/>
    </row>
    <row r="163" spans="1:10" ht="15.75" thickBot="1">
      <c r="A163" s="78"/>
      <c r="B163" s="79">
        <f>B162</f>
        <v>80</v>
      </c>
      <c r="C163" s="88" t="s">
        <v>133</v>
      </c>
      <c r="D163" s="12">
        <f t="shared" si="22"/>
        <v>119.999999</v>
      </c>
      <c r="E163" s="13">
        <f t="shared" si="23"/>
        <v>9599.9999200000002</v>
      </c>
      <c r="F163" s="13"/>
      <c r="G163" s="13"/>
      <c r="H163" s="13">
        <f t="shared" si="17"/>
        <v>3210255.0003649979</v>
      </c>
      <c r="I163" s="17">
        <v>171.42857000000001</v>
      </c>
      <c r="J163"/>
    </row>
    <row r="164" spans="1:10" ht="15.75" thickBot="1">
      <c r="A164" s="78"/>
      <c r="B164" s="79">
        <f>B163</f>
        <v>80</v>
      </c>
      <c r="C164" s="89" t="s">
        <v>134</v>
      </c>
      <c r="D164" s="12">
        <f t="shared" si="22"/>
        <v>100.00000499999999</v>
      </c>
      <c r="E164" s="13">
        <f t="shared" si="23"/>
        <v>8000.000399999999</v>
      </c>
      <c r="F164" s="13"/>
      <c r="G164" s="13"/>
      <c r="H164" s="13">
        <f t="shared" si="17"/>
        <v>3218255.0007649977</v>
      </c>
      <c r="I164" s="17">
        <v>142.85714999999999</v>
      </c>
      <c r="J164"/>
    </row>
    <row r="165" spans="1:10" ht="15.75" thickBot="1">
      <c r="A165" s="78"/>
      <c r="B165" s="79">
        <v>1</v>
      </c>
      <c r="C165" s="48" t="s">
        <v>135</v>
      </c>
      <c r="D165" s="30">
        <f t="shared" si="22"/>
        <v>0</v>
      </c>
      <c r="E165" s="30">
        <f t="shared" si="23"/>
        <v>0</v>
      </c>
      <c r="F165" s="30"/>
      <c r="G165" s="30"/>
      <c r="H165" s="13">
        <f t="shared" si="17"/>
        <v>3218255.0007649977</v>
      </c>
      <c r="I165" s="30"/>
      <c r="J165"/>
    </row>
    <row r="166" spans="1:10" ht="15.75" thickBot="1">
      <c r="A166" s="78"/>
      <c r="B166" s="79">
        <f>B165*40</f>
        <v>40</v>
      </c>
      <c r="C166" s="88" t="s">
        <v>129</v>
      </c>
      <c r="D166" s="12">
        <f t="shared" si="22"/>
        <v>199.99999599999998</v>
      </c>
      <c r="E166" s="13">
        <f t="shared" si="23"/>
        <v>7999.9998399999995</v>
      </c>
      <c r="F166" s="13"/>
      <c r="G166" s="13"/>
      <c r="H166" s="13">
        <f t="shared" si="17"/>
        <v>3226255.0006049979</v>
      </c>
      <c r="I166" s="17">
        <v>285.71427999999997</v>
      </c>
      <c r="J166"/>
    </row>
    <row r="167" spans="1:10" ht="15.75" thickBot="1">
      <c r="A167" s="78"/>
      <c r="B167" s="79">
        <f>B166</f>
        <v>40</v>
      </c>
      <c r="C167" s="89" t="s">
        <v>130</v>
      </c>
      <c r="D167" s="12">
        <f t="shared" si="22"/>
        <v>179.99999500000001</v>
      </c>
      <c r="E167" s="13">
        <f t="shared" si="23"/>
        <v>7199.9998000000005</v>
      </c>
      <c r="F167" s="13"/>
      <c r="G167" s="13"/>
      <c r="H167" s="13">
        <f t="shared" si="17"/>
        <v>3233455.0004049977</v>
      </c>
      <c r="I167" s="17">
        <v>257.14285000000001</v>
      </c>
      <c r="J167"/>
    </row>
    <row r="168" spans="1:10" ht="15.75" thickBot="1">
      <c r="A168" s="78"/>
      <c r="B168" s="79">
        <f>B167</f>
        <v>40</v>
      </c>
      <c r="C168" s="88" t="s">
        <v>131</v>
      </c>
      <c r="D168" s="12">
        <f t="shared" si="22"/>
        <v>160.000001</v>
      </c>
      <c r="E168" s="13">
        <f t="shared" si="23"/>
        <v>6400.0000399999999</v>
      </c>
      <c r="F168" s="13"/>
      <c r="G168" s="13"/>
      <c r="H168" s="13">
        <f t="shared" si="17"/>
        <v>3239855.0004449976</v>
      </c>
      <c r="I168" s="17">
        <v>228.57142999999999</v>
      </c>
      <c r="J168"/>
    </row>
    <row r="169" spans="1:10" ht="15.75" thickBot="1">
      <c r="A169" s="78"/>
      <c r="B169" s="79">
        <f>B168</f>
        <v>40</v>
      </c>
      <c r="C169" s="89" t="s">
        <v>132</v>
      </c>
      <c r="D169" s="12">
        <f t="shared" si="22"/>
        <v>140</v>
      </c>
      <c r="E169" s="13">
        <f t="shared" si="23"/>
        <v>5600</v>
      </c>
      <c r="F169" s="13"/>
      <c r="G169" s="13"/>
      <c r="H169" s="13">
        <f t="shared" si="17"/>
        <v>3245455.0004449976</v>
      </c>
      <c r="I169" s="17">
        <v>200</v>
      </c>
      <c r="J169"/>
    </row>
    <row r="170" spans="1:10" ht="15.75" thickBot="1">
      <c r="A170" s="78"/>
      <c r="B170" s="79">
        <f>B169</f>
        <v>40</v>
      </c>
      <c r="C170" s="88" t="s">
        <v>133</v>
      </c>
      <c r="D170" s="12">
        <f t="shared" si="22"/>
        <v>119.999999</v>
      </c>
      <c r="E170" s="13">
        <f t="shared" si="23"/>
        <v>4799.9999600000001</v>
      </c>
      <c r="F170" s="13"/>
      <c r="G170" s="13"/>
      <c r="H170" s="13">
        <f t="shared" si="17"/>
        <v>3250255.0004049977</v>
      </c>
      <c r="I170" s="17">
        <v>171.42857000000001</v>
      </c>
      <c r="J170"/>
    </row>
    <row r="171" spans="1:10" ht="15.75" thickBot="1">
      <c r="A171" s="78"/>
      <c r="B171" s="79">
        <f>B170</f>
        <v>40</v>
      </c>
      <c r="C171" s="89" t="s">
        <v>134</v>
      </c>
      <c r="D171" s="12">
        <f t="shared" si="22"/>
        <v>100.00000499999999</v>
      </c>
      <c r="E171" s="13">
        <f t="shared" si="23"/>
        <v>4000.0001999999995</v>
      </c>
      <c r="F171" s="13"/>
      <c r="G171" s="13"/>
      <c r="H171" s="13">
        <f t="shared" si="17"/>
        <v>3254255.0006049979</v>
      </c>
      <c r="I171" s="17">
        <v>142.85714999999999</v>
      </c>
      <c r="J171"/>
    </row>
    <row r="172" spans="1:10" ht="15.75" thickBot="1">
      <c r="A172" s="22"/>
      <c r="B172" s="23">
        <v>1</v>
      </c>
      <c r="C172" s="70" t="s">
        <v>136</v>
      </c>
      <c r="D172" s="22"/>
      <c r="E172" s="22"/>
      <c r="F172" s="90"/>
      <c r="G172" s="90"/>
      <c r="H172" s="13">
        <f t="shared" si="17"/>
        <v>3254255.0006049979</v>
      </c>
      <c r="I172" s="22"/>
      <c r="J172"/>
    </row>
    <row r="173" spans="1:10" ht="15.75" thickBot="1">
      <c r="A173" s="30"/>
      <c r="B173" s="31">
        <f>B172*12</f>
        <v>12</v>
      </c>
      <c r="C173" s="74" t="s">
        <v>137</v>
      </c>
      <c r="D173" s="12">
        <f t="shared" ref="D173:D178" si="24">I173-(I173*30%)</f>
        <v>2384.9999950000001</v>
      </c>
      <c r="E173" s="13">
        <f t="shared" ref="E173:E178" si="25">D173*B173</f>
        <v>28619.999940000002</v>
      </c>
      <c r="F173" s="13"/>
      <c r="G173" s="13"/>
      <c r="H173" s="13">
        <f t="shared" si="17"/>
        <v>3282875.0005449979</v>
      </c>
      <c r="I173" s="17">
        <v>3407.1428500000002</v>
      </c>
      <c r="J173"/>
    </row>
    <row r="174" spans="1:10" ht="15.75" thickBot="1">
      <c r="A174" s="30"/>
      <c r="B174" s="91">
        <f>B172*6</f>
        <v>6</v>
      </c>
      <c r="C174" s="72" t="s">
        <v>95</v>
      </c>
      <c r="D174" s="12">
        <f t="shared" si="24"/>
        <v>2385.0000019999998</v>
      </c>
      <c r="E174" s="13">
        <f t="shared" si="25"/>
        <v>14310.000011999999</v>
      </c>
      <c r="F174" s="13"/>
      <c r="G174" s="13"/>
      <c r="H174" s="13">
        <f t="shared" si="17"/>
        <v>3297185.000556998</v>
      </c>
      <c r="I174" s="17">
        <v>3407.1428599999999</v>
      </c>
      <c r="J174"/>
    </row>
    <row r="175" spans="1:10" ht="15.75" thickBot="1">
      <c r="A175" s="30"/>
      <c r="B175" s="31">
        <f>B172*4</f>
        <v>4</v>
      </c>
      <c r="C175" s="71" t="s">
        <v>86</v>
      </c>
      <c r="D175" s="12">
        <f t="shared" si="24"/>
        <v>3315.0000099999997</v>
      </c>
      <c r="E175" s="13">
        <f t="shared" si="25"/>
        <v>13260.000039999999</v>
      </c>
      <c r="F175" s="13"/>
      <c r="G175" s="13"/>
      <c r="H175" s="13">
        <f t="shared" si="17"/>
        <v>3310445.0005969978</v>
      </c>
      <c r="I175" s="17">
        <v>4735.7142999999996</v>
      </c>
      <c r="J175"/>
    </row>
    <row r="176" spans="1:10" ht="15.75" thickBot="1">
      <c r="A176" s="30"/>
      <c r="B176" s="31">
        <f>B172*4</f>
        <v>4</v>
      </c>
      <c r="C176" s="72" t="s">
        <v>87</v>
      </c>
      <c r="D176" s="12">
        <f t="shared" si="24"/>
        <v>3715.0000300000002</v>
      </c>
      <c r="E176" s="13">
        <f t="shared" si="25"/>
        <v>14860.000120000001</v>
      </c>
      <c r="F176" s="13"/>
      <c r="G176" s="13"/>
      <c r="H176" s="13">
        <f t="shared" si="17"/>
        <v>3325305.0007169978</v>
      </c>
      <c r="I176" s="17">
        <v>5307.1428999999998</v>
      </c>
      <c r="J176"/>
    </row>
    <row r="177" spans="1:10" ht="15.75" thickBot="1">
      <c r="A177" s="30"/>
      <c r="B177" s="31">
        <f>B172*4</f>
        <v>4</v>
      </c>
      <c r="C177" s="71" t="s">
        <v>88</v>
      </c>
      <c r="D177" s="12">
        <f t="shared" si="24"/>
        <v>4120.0000099999997</v>
      </c>
      <c r="E177" s="13">
        <f t="shared" si="25"/>
        <v>16480.000039999999</v>
      </c>
      <c r="F177" s="13"/>
      <c r="G177" s="13"/>
      <c r="H177" s="13">
        <f t="shared" si="17"/>
        <v>3341785.0007569976</v>
      </c>
      <c r="I177" s="17">
        <v>5885.7142999999996</v>
      </c>
      <c r="J177"/>
    </row>
    <row r="178" spans="1:10" ht="15.75" thickBot="1">
      <c r="A178" s="30"/>
      <c r="B178" s="31">
        <f>B172*4</f>
        <v>4</v>
      </c>
      <c r="C178" s="72" t="s">
        <v>89</v>
      </c>
      <c r="D178" s="12">
        <f t="shared" si="24"/>
        <v>4375</v>
      </c>
      <c r="E178" s="13">
        <f t="shared" si="25"/>
        <v>17500</v>
      </c>
      <c r="F178" s="13"/>
      <c r="G178" s="13"/>
      <c r="H178" s="13">
        <f t="shared" si="17"/>
        <v>3359285.0007569976</v>
      </c>
      <c r="I178" s="17">
        <v>6250</v>
      </c>
      <c r="J178"/>
    </row>
    <row r="179" spans="1:10" ht="15.75" thickBot="1">
      <c r="A179" s="22"/>
      <c r="B179" s="23">
        <v>1</v>
      </c>
      <c r="C179" s="70" t="s">
        <v>138</v>
      </c>
      <c r="D179" s="22"/>
      <c r="E179" s="22"/>
      <c r="F179" s="90"/>
      <c r="G179" s="90"/>
      <c r="H179" s="13">
        <f t="shared" si="17"/>
        <v>3359285.0007569976</v>
      </c>
      <c r="I179" s="22"/>
      <c r="J179"/>
    </row>
    <row r="180" spans="1:10" ht="15.75" thickBot="1">
      <c r="A180" s="30"/>
      <c r="B180" s="31">
        <f>B179*8</f>
        <v>8</v>
      </c>
      <c r="C180" s="71" t="s">
        <v>139</v>
      </c>
      <c r="D180" s="12">
        <f>I180-(I180*30%)</f>
        <v>5869.9999399999997</v>
      </c>
      <c r="E180" s="13">
        <f>D180*B180</f>
        <v>46959.999519999998</v>
      </c>
      <c r="F180" s="13"/>
      <c r="G180" s="13"/>
      <c r="H180" s="13">
        <f t="shared" si="17"/>
        <v>3406245.0002769977</v>
      </c>
      <c r="I180" s="17">
        <v>8385.7142000000003</v>
      </c>
      <c r="J180"/>
    </row>
    <row r="181" spans="1:10" ht="15.75" thickBot="1">
      <c r="A181" s="30"/>
      <c r="B181" s="31">
        <f>B179*8</f>
        <v>8</v>
      </c>
      <c r="C181" s="73" t="s">
        <v>140</v>
      </c>
      <c r="D181" s="12">
        <f>I181-(I181*30%)</f>
        <v>6969.9999599999992</v>
      </c>
      <c r="E181" s="13">
        <f>D181*B181</f>
        <v>55759.999679999994</v>
      </c>
      <c r="F181" s="13"/>
      <c r="G181" s="13"/>
      <c r="H181" s="13">
        <f t="shared" si="17"/>
        <v>3462004.9999569976</v>
      </c>
      <c r="I181" s="17">
        <v>9957.1427999999996</v>
      </c>
      <c r="J181"/>
    </row>
    <row r="182" spans="1:10" ht="15.75" thickBot="1">
      <c r="A182" s="6"/>
      <c r="B182" s="7"/>
      <c r="C182" s="7"/>
      <c r="D182" s="6"/>
      <c r="E182" s="6" t="s">
        <v>8</v>
      </c>
      <c r="F182" s="8">
        <v>0</v>
      </c>
      <c r="G182" s="6" t="s">
        <v>141</v>
      </c>
      <c r="H182" s="93">
        <f>H181</f>
        <v>3462004.9999569976</v>
      </c>
      <c r="I182" s="92"/>
      <c r="J182"/>
    </row>
    <row r="183" spans="1:10">
      <c r="I183" s="92"/>
    </row>
    <row r="184" spans="1:10">
      <c r="A184" s="92"/>
      <c r="B184" s="97"/>
      <c r="C184" s="97"/>
      <c r="D184" s="92"/>
      <c r="E184" s="92"/>
      <c r="F184" s="92"/>
      <c r="G184" s="92"/>
      <c r="H184" s="92"/>
      <c r="I184" s="92"/>
      <c r="J184"/>
    </row>
    <row r="185" spans="1:10">
      <c r="A185" s="92"/>
      <c r="B185" s="97"/>
      <c r="C185" s="97"/>
      <c r="D185" s="92"/>
      <c r="E185" s="92"/>
      <c r="F185" s="92"/>
      <c r="G185" s="92"/>
      <c r="H185" s="92"/>
      <c r="I185" s="92"/>
      <c r="J185"/>
    </row>
    <row r="186" spans="1:10">
      <c r="A186" s="92"/>
      <c r="B186" s="97"/>
      <c r="C186" s="97"/>
      <c r="D186" s="92"/>
      <c r="E186" s="92"/>
      <c r="F186" s="92"/>
      <c r="G186" s="92"/>
      <c r="H186" s="92"/>
      <c r="I186" s="92"/>
      <c r="J186"/>
    </row>
    <row r="187" spans="1:10">
      <c r="A187" s="92"/>
      <c r="B187" s="97"/>
      <c r="C187" s="97"/>
      <c r="D187" s="92"/>
      <c r="E187" s="92"/>
      <c r="F187" s="92"/>
      <c r="G187" s="92"/>
      <c r="H187" s="92"/>
      <c r="I187" s="92"/>
      <c r="J187"/>
    </row>
    <row r="188" spans="1:10">
      <c r="A188" s="92"/>
      <c r="B188" s="97"/>
      <c r="C188" s="97"/>
      <c r="D188" s="92"/>
      <c r="E188" s="92"/>
      <c r="F188" s="92"/>
      <c r="G188" s="92"/>
      <c r="H188" s="92"/>
      <c r="I188" s="92"/>
      <c r="J188"/>
    </row>
    <row r="189" spans="1:10">
      <c r="A189" s="92"/>
      <c r="B189" s="97"/>
      <c r="C189" s="97"/>
      <c r="D189" s="92"/>
      <c r="E189" s="92"/>
      <c r="F189" s="92"/>
      <c r="G189" s="92"/>
      <c r="H189" s="92"/>
      <c r="I189" s="92"/>
      <c r="J189"/>
    </row>
    <row r="190" spans="1:10">
      <c r="A190" s="92"/>
      <c r="B190" s="97"/>
      <c r="C190" s="97"/>
      <c r="D190" s="92"/>
      <c r="E190" s="92"/>
      <c r="F190" s="92"/>
      <c r="G190" s="92"/>
      <c r="H190" s="92"/>
      <c r="I190" s="92"/>
      <c r="J190"/>
    </row>
    <row r="191" spans="1:10">
      <c r="A191" s="92"/>
      <c r="B191" s="97"/>
      <c r="C191" s="97"/>
      <c r="D191" s="92"/>
      <c r="E191" s="92"/>
      <c r="F191" s="92"/>
      <c r="G191" s="92"/>
      <c r="H191" s="92"/>
      <c r="I191" s="92"/>
      <c r="J191"/>
    </row>
    <row r="192" spans="1:10">
      <c r="A192" s="92"/>
      <c r="B192" s="97"/>
      <c r="C192" s="97"/>
      <c r="D192" s="92"/>
      <c r="E192" s="92"/>
      <c r="F192" s="92"/>
      <c r="G192" s="92"/>
      <c r="H192" s="92"/>
      <c r="I192" s="92"/>
      <c r="J192"/>
    </row>
    <row r="193" spans="1:10">
      <c r="A193" s="92"/>
      <c r="B193" s="97"/>
      <c r="C193" s="97"/>
      <c r="D193" s="92"/>
      <c r="E193" s="92"/>
      <c r="F193" s="92"/>
      <c r="G193" s="92"/>
      <c r="H193" s="92"/>
      <c r="I193" s="92"/>
      <c r="J193"/>
    </row>
    <row r="194" spans="1:10">
      <c r="A194" s="92"/>
      <c r="B194" s="97"/>
      <c r="C194" s="97"/>
      <c r="D194" s="92"/>
      <c r="E194" s="92"/>
      <c r="F194" s="92"/>
      <c r="G194" s="92"/>
      <c r="H194" s="92"/>
      <c r="I194" s="92"/>
      <c r="J194"/>
    </row>
    <row r="195" spans="1:10">
      <c r="A195" s="92"/>
      <c r="B195" s="97"/>
      <c r="C195" s="97"/>
      <c r="D195" s="92"/>
      <c r="E195" s="92"/>
      <c r="F195" s="92"/>
      <c r="G195" s="92"/>
      <c r="H195" s="92"/>
      <c r="I195" s="92"/>
      <c r="J195"/>
    </row>
    <row r="196" spans="1:10">
      <c r="A196" s="92"/>
      <c r="B196" s="97"/>
      <c r="C196" s="97"/>
      <c r="D196" s="92"/>
      <c r="E196" s="92"/>
      <c r="F196" s="92"/>
      <c r="G196" s="92"/>
      <c r="H196" s="92"/>
      <c r="I196" s="92"/>
      <c r="J196"/>
    </row>
    <row r="197" spans="1:10">
      <c r="A197" s="92"/>
      <c r="B197" s="97"/>
      <c r="C197" s="97"/>
      <c r="D197" s="92"/>
      <c r="E197" s="92"/>
      <c r="F197" s="92"/>
      <c r="G197" s="92"/>
      <c r="H197" s="92"/>
      <c r="I197" s="92"/>
      <c r="J197"/>
    </row>
    <row r="198" spans="1:10">
      <c r="A198" s="92"/>
      <c r="B198" s="97"/>
      <c r="C198" s="97"/>
      <c r="D198" s="92"/>
      <c r="E198" s="92"/>
      <c r="F198" s="92"/>
      <c r="G198" s="92"/>
      <c r="H198" s="92"/>
      <c r="I198" s="92"/>
      <c r="J198"/>
    </row>
    <row r="199" spans="1:10">
      <c r="A199" s="92"/>
      <c r="B199" s="97"/>
      <c r="C199" s="97"/>
      <c r="D199" s="92"/>
      <c r="E199" s="92"/>
      <c r="F199" s="92"/>
      <c r="G199" s="92"/>
      <c r="H199" s="92"/>
      <c r="I199" s="92"/>
      <c r="J199"/>
    </row>
    <row r="200" spans="1:10">
      <c r="A200" s="92"/>
      <c r="B200" s="97"/>
      <c r="C200" s="97"/>
      <c r="D200" s="92"/>
      <c r="E200" s="92"/>
      <c r="F200" s="92"/>
      <c r="G200" s="92"/>
      <c r="H200" s="92"/>
      <c r="I200" s="92"/>
      <c r="J200"/>
    </row>
    <row r="201" spans="1:10">
      <c r="A201" s="92"/>
      <c r="B201" s="97"/>
      <c r="C201" s="97"/>
      <c r="D201" s="92"/>
      <c r="E201" s="92"/>
      <c r="F201" s="92"/>
      <c r="G201" s="92"/>
      <c r="H201" s="92"/>
      <c r="I201" s="92"/>
      <c r="J201"/>
    </row>
    <row r="202" spans="1:10">
      <c r="A202" s="92"/>
      <c r="B202" s="97"/>
      <c r="C202" s="97"/>
      <c r="D202" s="92"/>
      <c r="E202" s="92"/>
      <c r="F202" s="92"/>
      <c r="G202" s="92"/>
      <c r="H202" s="92"/>
      <c r="I202" s="92"/>
      <c r="J202"/>
    </row>
    <row r="203" spans="1:10">
      <c r="A203" s="92"/>
      <c r="B203" s="97"/>
      <c r="C203" s="97"/>
      <c r="D203" s="92"/>
      <c r="E203" s="92"/>
      <c r="F203" s="92"/>
      <c r="G203" s="92"/>
      <c r="H203" s="92"/>
      <c r="I203" s="92"/>
      <c r="J203"/>
    </row>
    <row r="204" spans="1:10">
      <c r="A204" s="92"/>
      <c r="B204" s="97"/>
      <c r="C204" s="97"/>
      <c r="D204" s="92"/>
      <c r="E204" s="92"/>
      <c r="F204" s="92"/>
      <c r="G204" s="92"/>
      <c r="H204" s="92"/>
      <c r="I204" s="92"/>
      <c r="J204"/>
    </row>
    <row r="205" spans="1:10">
      <c r="A205" s="92"/>
      <c r="B205" s="97"/>
      <c r="C205" s="97"/>
      <c r="D205" s="92"/>
      <c r="E205" s="92"/>
      <c r="F205" s="92"/>
      <c r="G205" s="92"/>
      <c r="H205" s="92"/>
      <c r="I205" s="92"/>
      <c r="J205"/>
    </row>
    <row r="206" spans="1:10">
      <c r="A206" s="92"/>
      <c r="B206" s="97"/>
      <c r="C206" s="97"/>
      <c r="D206" s="92"/>
      <c r="E206" s="92"/>
      <c r="F206" s="92"/>
      <c r="G206" s="92"/>
      <c r="H206" s="92"/>
      <c r="I206" s="92"/>
      <c r="J206"/>
    </row>
    <row r="207" spans="1:10">
      <c r="A207" s="92"/>
      <c r="B207" s="97"/>
      <c r="C207" s="97"/>
      <c r="D207" s="92"/>
      <c r="E207" s="92"/>
      <c r="F207" s="92"/>
      <c r="G207" s="92"/>
      <c r="H207" s="92"/>
      <c r="I207" s="92"/>
      <c r="J207"/>
    </row>
    <row r="208" spans="1:10">
      <c r="A208" s="92"/>
      <c r="B208" s="97"/>
      <c r="C208" s="97"/>
      <c r="D208" s="92"/>
      <c r="E208" s="92"/>
      <c r="F208" s="92"/>
      <c r="G208" s="92"/>
      <c r="H208" s="92"/>
      <c r="I208" s="92"/>
      <c r="J208"/>
    </row>
    <row r="209" spans="1:10">
      <c r="A209" s="92"/>
      <c r="B209" s="97"/>
      <c r="C209" s="97"/>
      <c r="D209" s="92"/>
      <c r="E209" s="92"/>
      <c r="F209" s="92"/>
      <c r="G209" s="92"/>
      <c r="H209" s="92"/>
      <c r="I209" s="92"/>
      <c r="J209"/>
    </row>
    <row r="210" spans="1:10">
      <c r="A210" s="92"/>
      <c r="B210" s="97"/>
      <c r="C210" s="97"/>
      <c r="D210" s="92"/>
      <c r="E210" s="92"/>
      <c r="F210" s="92"/>
      <c r="G210" s="92"/>
      <c r="H210" s="92"/>
      <c r="I210" s="92"/>
      <c r="J210"/>
    </row>
    <row r="211" spans="1:10">
      <c r="A211" s="92"/>
      <c r="B211" s="97"/>
      <c r="C211" s="97"/>
      <c r="D211" s="92"/>
      <c r="E211" s="92"/>
      <c r="F211" s="92"/>
      <c r="G211" s="92"/>
      <c r="H211" s="92"/>
      <c r="I211" s="92"/>
      <c r="J211"/>
    </row>
    <row r="212" spans="1:10">
      <c r="A212" s="92"/>
      <c r="B212" s="97"/>
      <c r="C212" s="97"/>
      <c r="D212" s="92"/>
      <c r="E212" s="92"/>
      <c r="F212" s="92"/>
      <c r="G212" s="92"/>
      <c r="H212" s="92"/>
      <c r="I212" s="92"/>
      <c r="J212"/>
    </row>
    <row r="213" spans="1:10">
      <c r="A213" s="92"/>
      <c r="B213" s="97"/>
      <c r="C213" s="97"/>
      <c r="D213" s="92"/>
      <c r="E213" s="92"/>
      <c r="F213" s="92"/>
      <c r="G213" s="92"/>
      <c r="H213" s="92"/>
      <c r="I213" s="92"/>
      <c r="J213"/>
    </row>
    <row r="214" spans="1:10">
      <c r="A214" s="92"/>
      <c r="B214" s="97"/>
      <c r="C214" s="97"/>
      <c r="D214" s="92"/>
      <c r="E214" s="92"/>
      <c r="F214" s="92"/>
      <c r="G214" s="92"/>
      <c r="H214" s="92"/>
      <c r="I214" s="92"/>
      <c r="J214"/>
    </row>
    <row r="215" spans="1:10">
      <c r="A215" s="92"/>
      <c r="B215" s="97"/>
      <c r="C215" s="97"/>
      <c r="D215" s="92"/>
      <c r="E215" s="92"/>
      <c r="F215" s="92"/>
      <c r="G215" s="92"/>
      <c r="H215" s="92"/>
      <c r="I215" s="92"/>
      <c r="J215"/>
    </row>
    <row r="220" spans="1:10">
      <c r="A220" s="92"/>
      <c r="B220" s="97"/>
      <c r="C220" s="97"/>
      <c r="D220" s="92"/>
      <c r="E220" s="92"/>
      <c r="F220" s="92"/>
      <c r="G220" s="92"/>
      <c r="H220" s="92"/>
      <c r="I220" s="92"/>
      <c r="J220"/>
    </row>
    <row r="235" spans="1:10">
      <c r="A235"/>
      <c r="B235"/>
      <c r="C235"/>
      <c r="E235" s="98"/>
      <c r="F235" s="98"/>
      <c r="G235" s="98"/>
      <c r="H235" s="98"/>
      <c r="I235" s="98"/>
      <c r="J235"/>
    </row>
  </sheetData>
  <pageMargins left="0.19685039370078741" right="0.19685039370078741" top="0.19685039370078741" bottom="0.19685039370078741" header="0.31496062992125984" footer="0.31496062992125984"/>
  <pageSetup paperSize="9" scale="8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Server</cp:lastModifiedBy>
  <cp:lastPrinted>2026-06-05T19:55:36Z</cp:lastPrinted>
  <dcterms:created xsi:type="dcterms:W3CDTF">2026-06-05T01:06:33Z</dcterms:created>
  <dcterms:modified xsi:type="dcterms:W3CDTF">2026-06-05T19:55:53Z</dcterms:modified>
</cp:coreProperties>
</file>